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1_総務グループ\15【通年】経営分析表\R元年度\02 下水道事業\磐田市(法適用)\"/>
    </mc:Choice>
  </mc:AlternateContent>
  <workbookProtection workbookAlgorithmName="SHA-512" workbookHashValue="50GhsF2UOqRDgy4Ks7Kv5WHwMAUKUWFBfOoH6ahDKcpElrqio4bEeaItG5pweAe1ymZ8uiYeT1ix20UeGS4VUQ==" workbookSaltValue="ayKg0rfKOpfu8MGYR7qqT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<sst xmlns="http://schemas.openxmlformats.org/spreadsheetml/2006/main" count="319" uniqueCount="117">
  <si>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</si>
  <si>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</si>
  <si>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</si>
  <si>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</si>
  <si>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</si>
  <si>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</si>
  <si>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</si>
  <si>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</si>
  <si>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</si>
  <si>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</si>
  <si>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</si>
  <si>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</si>
  <si>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</si>
  <si>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</si>
  <si>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</si>
  <si>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</si>
  <si>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</si>
  <si>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</si>
  <si>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</si>
  <si>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</si>
  <si>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</si>
  <si>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</si>
  <si>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</si>
  <si>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</si>
  <si>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</si>
  <si>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</si>
  <si>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</si>
  <si>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</si>
  <si>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</si>
  <si>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</si>
  <si>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</si>
  <si>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</si>
  <si>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</si>
  <si>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</si>
  <si>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</si>
  <si>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</si>
  <si>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</si>
  <si>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</si>
  <si>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</si>
  <si>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</si>
  <si>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</si>
  <si>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</si>
  <si>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</si>
  <si>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</si>
  <si>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</si>
  <si>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</si>
  <si>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</si>
  <si>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</si>
  <si>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</si>
  <si>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</si>
  <si>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</si>
  <si>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</si>
  <si>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</si>
  <si>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</si>
  <si>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</si>
  <si>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</si>
  <si>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</si>
  <si>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</si>
  <si>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</si>
  <si>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</si>
  <si>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</si>
  <si>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</si>
  <si>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</si>
  <si>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</si>
  <si>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</si>
  <si>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</si>
  <si>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</si>
  <si>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</si>
  <si>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</si>
  <si>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</si>
  <si>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</si>
  <si>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</si>
  <si>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</si>
  <si>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</si>
  <si>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</si>
  <si>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</si>
  <si>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</si>
  <si>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</si>
  <si>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</si>
  <si>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</si>
  <si>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</si>
  <si>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</si>
  <si>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</si>
  <si>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</si>
  <si>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</si>
  <si>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</si>
  <si>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</si>
  <si>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</si>
  <si>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</si>
  <si>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</si>
  <si>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</si>
  <si>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</si>
  <si>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</si>
  <si>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</si>
  <si>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</si>
  <si>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</si>
  <si>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磐田市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</si>
  <si>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</si>
  <si>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</si>
  <si>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</si>
  <si>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</si>
  <si>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</si>
  <si>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</si>
  <si>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</si>
  <si>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</si>
  <si>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</si>
  <si>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</si>
  <si>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</si>
  <si>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</si>
  <si>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</si>
  <si>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</si>
  <si>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</si>
  <si>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</si>
  <si>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</si>
  <si>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磐田市下水道事業は、昭和56年度から資本費投資を開始しており、老朽管は現時点ではありません。
　有形固定資産減価償却率については、公営企業会計移行初年度であるため、減価償却費の当年度分の数値を基に算出されています。今後、数値は減価償却を重ねていくことにより上昇していきます。</t>
    <rPh sb="1" eb="4">
      <t>イワタシ</t>
    </rPh>
    <rPh sb="4" eb="6">
      <t>ゲスイ</t>
    </rPh>
    <rPh sb="6" eb="7">
      <t>ミチ</t>
    </rPh>
    <rPh sb="7" eb="9">
      <t>ジギョウ</t>
    </rPh>
    <rPh sb="11" eb="13">
      <t>ショウワ</t>
    </rPh>
    <rPh sb="15" eb="16">
      <t>ネン</t>
    </rPh>
    <rPh sb="16" eb="17">
      <t>ド</t>
    </rPh>
    <rPh sb="19" eb="21">
      <t>シホン</t>
    </rPh>
    <rPh sb="21" eb="22">
      <t>ヒ</t>
    </rPh>
    <rPh sb="22" eb="24">
      <t>トウシ</t>
    </rPh>
    <rPh sb="25" eb="27">
      <t>カイシ</t>
    </rPh>
    <rPh sb="32" eb="34">
      <t>ロウキュウ</t>
    </rPh>
    <rPh sb="34" eb="35">
      <t>カン</t>
    </rPh>
    <rPh sb="36" eb="39">
      <t>ゲンジテン</t>
    </rPh>
    <rPh sb="49" eb="51">
      <t>ユウケイ</t>
    </rPh>
    <rPh sb="51" eb="53">
      <t>コテイ</t>
    </rPh>
    <rPh sb="53" eb="55">
      <t>シサン</t>
    </rPh>
    <rPh sb="55" eb="57">
      <t>ゲンカ</t>
    </rPh>
    <rPh sb="57" eb="59">
      <t>ショウキャク</t>
    </rPh>
    <rPh sb="59" eb="60">
      <t>リツ</t>
    </rPh>
    <rPh sb="66" eb="68">
      <t>コウエイ</t>
    </rPh>
    <rPh sb="68" eb="70">
      <t>キギョウ</t>
    </rPh>
    <rPh sb="70" eb="72">
      <t>カイケイ</t>
    </rPh>
    <rPh sb="72" eb="74">
      <t>イコウ</t>
    </rPh>
    <rPh sb="74" eb="77">
      <t>ショネンド</t>
    </rPh>
    <rPh sb="83" eb="85">
      <t>ゲンカ</t>
    </rPh>
    <rPh sb="85" eb="87">
      <t>ショウキャク</t>
    </rPh>
    <rPh sb="87" eb="88">
      <t>ヒ</t>
    </rPh>
    <rPh sb="89" eb="92">
      <t>トウネンド</t>
    </rPh>
    <rPh sb="92" eb="93">
      <t>フン</t>
    </rPh>
    <rPh sb="94" eb="96">
      <t>スウチ</t>
    </rPh>
    <rPh sb="97" eb="98">
      <t>モト</t>
    </rPh>
    <rPh sb="99" eb="101">
      <t>サンシュツ</t>
    </rPh>
    <rPh sb="108" eb="110">
      <t>コンゴ</t>
    </rPh>
    <rPh sb="111" eb="113">
      <t>スウチ</t>
    </rPh>
    <rPh sb="114" eb="116">
      <t>ゲンカ</t>
    </rPh>
    <rPh sb="116" eb="118">
      <t>ショウキャク</t>
    </rPh>
    <rPh sb="119" eb="120">
      <t>カサ</t>
    </rPh>
    <rPh sb="129" eb="131">
      <t>ジョウショウ</t>
    </rPh>
    <phoneticPr fontId="4"/>
  </si>
  <si>
    <t>　令和元年度から地方公営企業法を全部適用し、公営企業会計に移行したことにより、経営成績や財務状況等の経営状況を把握することができました。
　主な課題として、経費回収率が低く、一般会計からの繰入金に依存している割合が高いことが挙げられます。今後の経営環境を改善するため、投資・財政計画を策定し、また計画的な管路の整備、ストックマネジメントによる施設等の修繕を進めると共に、使用料水準の適正を定期的に検討し、安定的な使用料収入を確保することで、健全な下水道経営を目指します。</t>
    <rPh sb="1" eb="3">
      <t>レイワ</t>
    </rPh>
    <rPh sb="3" eb="5">
      <t>ガンネン</t>
    </rPh>
    <rPh sb="5" eb="6">
      <t>ド</t>
    </rPh>
    <rPh sb="8" eb="10">
      <t>チホウ</t>
    </rPh>
    <rPh sb="10" eb="12">
      <t>コウエイ</t>
    </rPh>
    <rPh sb="12" eb="14">
      <t>キギョウ</t>
    </rPh>
    <rPh sb="14" eb="15">
      <t>ホウ</t>
    </rPh>
    <rPh sb="16" eb="18">
      <t>ゼンブ</t>
    </rPh>
    <rPh sb="18" eb="20">
      <t>テキヨウ</t>
    </rPh>
    <rPh sb="22" eb="24">
      <t>コウエイ</t>
    </rPh>
    <rPh sb="24" eb="26">
      <t>キギョウ</t>
    </rPh>
    <rPh sb="26" eb="28">
      <t>カイケイ</t>
    </rPh>
    <rPh sb="29" eb="31">
      <t>イコウ</t>
    </rPh>
    <rPh sb="39" eb="41">
      <t>ケイエイ</t>
    </rPh>
    <rPh sb="41" eb="43">
      <t>セイセキ</t>
    </rPh>
    <rPh sb="44" eb="46">
      <t>ザイム</t>
    </rPh>
    <rPh sb="46" eb="48">
      <t>ジョウキョウ</t>
    </rPh>
    <rPh sb="48" eb="49">
      <t>トウ</t>
    </rPh>
    <rPh sb="50" eb="52">
      <t>ケイエイ</t>
    </rPh>
    <rPh sb="52" eb="54">
      <t>ジョウキョウ</t>
    </rPh>
    <rPh sb="55" eb="57">
      <t>ハアク</t>
    </rPh>
    <rPh sb="70" eb="71">
      <t>オモ</t>
    </rPh>
    <rPh sb="72" eb="74">
      <t>カダイ</t>
    </rPh>
    <rPh sb="78" eb="80">
      <t>ケイヒ</t>
    </rPh>
    <rPh sb="80" eb="82">
      <t>カイシュウ</t>
    </rPh>
    <rPh sb="82" eb="83">
      <t>リツ</t>
    </rPh>
    <rPh sb="84" eb="85">
      <t>ヒク</t>
    </rPh>
    <rPh sb="87" eb="89">
      <t>イッパン</t>
    </rPh>
    <rPh sb="89" eb="91">
      <t>カイケイ</t>
    </rPh>
    <rPh sb="94" eb="96">
      <t>クリイレ</t>
    </rPh>
    <rPh sb="96" eb="97">
      <t>キン</t>
    </rPh>
    <rPh sb="98" eb="100">
      <t>イゾン</t>
    </rPh>
    <rPh sb="104" eb="106">
      <t>ワリアイ</t>
    </rPh>
    <rPh sb="107" eb="108">
      <t>タカ</t>
    </rPh>
    <rPh sb="112" eb="113">
      <t>ア</t>
    </rPh>
    <rPh sb="119" eb="121">
      <t>コンゴ</t>
    </rPh>
    <rPh sb="122" eb="124">
      <t>ケイエイ</t>
    </rPh>
    <rPh sb="124" eb="126">
      <t>カンキョウ</t>
    </rPh>
    <rPh sb="127" eb="129">
      <t>カイゼン</t>
    </rPh>
    <rPh sb="134" eb="136">
      <t>トウシ</t>
    </rPh>
    <rPh sb="137" eb="139">
      <t>ザイセイ</t>
    </rPh>
    <rPh sb="139" eb="141">
      <t>ケイカク</t>
    </rPh>
    <rPh sb="142" eb="144">
      <t>サクテイ</t>
    </rPh>
    <rPh sb="148" eb="151">
      <t>ケイカクテキ</t>
    </rPh>
    <rPh sb="152" eb="154">
      <t>カンロ</t>
    </rPh>
    <rPh sb="155" eb="157">
      <t>セイビ</t>
    </rPh>
    <rPh sb="171" eb="173">
      <t>シセツ</t>
    </rPh>
    <rPh sb="173" eb="174">
      <t>トウ</t>
    </rPh>
    <rPh sb="175" eb="177">
      <t>シュウゼン</t>
    </rPh>
    <rPh sb="178" eb="179">
      <t>スス</t>
    </rPh>
    <rPh sb="182" eb="183">
      <t>トモ</t>
    </rPh>
    <rPh sb="185" eb="188">
      <t>シヨウリョウ</t>
    </rPh>
    <rPh sb="188" eb="190">
      <t>スイジュン</t>
    </rPh>
    <rPh sb="191" eb="193">
      <t>テキセイ</t>
    </rPh>
    <rPh sb="194" eb="197">
      <t>テイキテキ</t>
    </rPh>
    <rPh sb="198" eb="200">
      <t>ケントウ</t>
    </rPh>
    <rPh sb="202" eb="205">
      <t>アンテイテキ</t>
    </rPh>
    <rPh sb="206" eb="209">
      <t>シヨウリョウ</t>
    </rPh>
    <rPh sb="209" eb="211">
      <t>シュウニュウ</t>
    </rPh>
    <rPh sb="212" eb="214">
      <t>カクホ</t>
    </rPh>
    <rPh sb="220" eb="222">
      <t>ケンゼン</t>
    </rPh>
    <rPh sb="223" eb="226">
      <t>ゲスイドウ</t>
    </rPh>
    <rPh sb="226" eb="228">
      <t>ケイエイ</t>
    </rPh>
    <rPh sb="229" eb="231">
      <t>メザ</t>
    </rPh>
    <phoneticPr fontId="4"/>
  </si>
  <si>
    <t>　磐田市の公共下水道事業は、令和元年4月に地方公営企業法を適用し、公営企業会計に移行しました。そのため、前年度比較はありません。
　経営の健全性において、「経常収支比率」は100％を超えており、収支の均衡は保たれていますが、「経費回収率」は73.62％と100％を下回っており、類似団体・全国平均よりも低くく、汚水処理にかかる費用が使用料以外の収入(一般会計からの繰入金)により賄われています。また「企業債残高対事業規模比率」は、類似団体・全国平均よりも低く、今後についても償還ピークを過ぎている為、企業債残高規模は減少傾向にあります。
　経営の効率性において、「施設利用率」は、類似団体・全国平均と同程度ではあるものの、節水型機器等の普及により、減少傾向と考えています。また、「水洗化率」では、全国平均よりも若干下回っているものの類似団体よりも8.2ポイント上回っており、引き続き未接続世帯への啓発活動を実施し、水洗化率の向上を図ります。</t>
    <rPh sb="1" eb="4">
      <t>イワタシ</t>
    </rPh>
    <rPh sb="5" eb="7">
      <t>コウキョウ</t>
    </rPh>
    <rPh sb="7" eb="10">
      <t>ゲスイドウ</t>
    </rPh>
    <rPh sb="10" eb="12">
      <t>ジギョウ</t>
    </rPh>
    <rPh sb="14" eb="16">
      <t>レイワ</t>
    </rPh>
    <rPh sb="16" eb="18">
      <t>ガンネン</t>
    </rPh>
    <rPh sb="19" eb="20">
      <t>ツキ</t>
    </rPh>
    <rPh sb="21" eb="23">
      <t>チホウ</t>
    </rPh>
    <rPh sb="23" eb="25">
      <t>コウエイ</t>
    </rPh>
    <rPh sb="25" eb="27">
      <t>キギョウ</t>
    </rPh>
    <rPh sb="27" eb="28">
      <t>ホウ</t>
    </rPh>
    <rPh sb="29" eb="31">
      <t>テキヨウ</t>
    </rPh>
    <rPh sb="33" eb="35">
      <t>コウエイ</t>
    </rPh>
    <rPh sb="35" eb="37">
      <t>キギョウ</t>
    </rPh>
    <rPh sb="37" eb="39">
      <t>カイケイ</t>
    </rPh>
    <rPh sb="40" eb="42">
      <t>イコウ</t>
    </rPh>
    <rPh sb="52" eb="55">
      <t>ゼンネンド</t>
    </rPh>
    <rPh sb="55" eb="57">
      <t>ヒカク</t>
    </rPh>
    <rPh sb="66" eb="68">
      <t>ケイエイ</t>
    </rPh>
    <rPh sb="69" eb="72">
      <t>ケンゼンセイ</t>
    </rPh>
    <rPh sb="78" eb="80">
      <t>ケイジョウ</t>
    </rPh>
    <rPh sb="80" eb="82">
      <t>シュウシ</t>
    </rPh>
    <rPh sb="82" eb="84">
      <t>ヒリツ</t>
    </rPh>
    <rPh sb="91" eb="92">
      <t>コ</t>
    </rPh>
    <rPh sb="97" eb="99">
      <t>シュウシ</t>
    </rPh>
    <rPh sb="100" eb="102">
      <t>キンコウ</t>
    </rPh>
    <rPh sb="103" eb="104">
      <t>タモ</t>
    </rPh>
    <rPh sb="113" eb="115">
      <t>ケイヒ</t>
    </rPh>
    <rPh sb="115" eb="117">
      <t>カイシュウ</t>
    </rPh>
    <rPh sb="117" eb="118">
      <t>リツ</t>
    </rPh>
    <rPh sb="132" eb="134">
      <t>シタマワ</t>
    </rPh>
    <rPh sb="139" eb="141">
      <t>ルイジ</t>
    </rPh>
    <rPh sb="141" eb="143">
      <t>ダンタイ</t>
    </rPh>
    <rPh sb="144" eb="146">
      <t>ゼンコク</t>
    </rPh>
    <rPh sb="146" eb="148">
      <t>ヘイキン</t>
    </rPh>
    <rPh sb="151" eb="152">
      <t>ヒク</t>
    </rPh>
    <rPh sb="155" eb="157">
      <t>オスイ</t>
    </rPh>
    <rPh sb="157" eb="159">
      <t>ショリ</t>
    </rPh>
    <rPh sb="163" eb="165">
      <t>ヒヨウ</t>
    </rPh>
    <rPh sb="166" eb="169">
      <t>シヨウリョウ</t>
    </rPh>
    <rPh sb="169" eb="171">
      <t>イガイ</t>
    </rPh>
    <rPh sb="172" eb="174">
      <t>シュウニュウ</t>
    </rPh>
    <rPh sb="175" eb="177">
      <t>イッパン</t>
    </rPh>
    <rPh sb="177" eb="179">
      <t>カイケイ</t>
    </rPh>
    <rPh sb="182" eb="184">
      <t>クリイレ</t>
    </rPh>
    <rPh sb="184" eb="185">
      <t>キン</t>
    </rPh>
    <rPh sb="189" eb="190">
      <t>マカナ</t>
    </rPh>
    <rPh sb="200" eb="202">
      <t>キギョウ</t>
    </rPh>
    <rPh sb="202" eb="203">
      <t>サイ</t>
    </rPh>
    <rPh sb="203" eb="205">
      <t>ザンダカ</t>
    </rPh>
    <rPh sb="205" eb="206">
      <t>タイ</t>
    </rPh>
    <rPh sb="206" eb="208">
      <t>ジギョウ</t>
    </rPh>
    <rPh sb="208" eb="210">
      <t>キボ</t>
    </rPh>
    <rPh sb="210" eb="212">
      <t>ヒリツ</t>
    </rPh>
    <rPh sb="215" eb="217">
      <t>ルイジ</t>
    </rPh>
    <rPh sb="217" eb="219">
      <t>ダンタイ</t>
    </rPh>
    <rPh sb="220" eb="222">
      <t>ゼンコク</t>
    </rPh>
    <rPh sb="222" eb="224">
      <t>ヘイキン</t>
    </rPh>
    <rPh sb="227" eb="228">
      <t>ヒク</t>
    </rPh>
    <rPh sb="230" eb="232">
      <t>コンゴ</t>
    </rPh>
    <rPh sb="237" eb="239">
      <t>ショウカン</t>
    </rPh>
    <rPh sb="243" eb="244">
      <t>ス</t>
    </rPh>
    <rPh sb="248" eb="249">
      <t>タメ</t>
    </rPh>
    <rPh sb="250" eb="252">
      <t>キギョウ</t>
    </rPh>
    <rPh sb="252" eb="253">
      <t>サイ</t>
    </rPh>
    <rPh sb="253" eb="255">
      <t>ザンダカ</t>
    </rPh>
    <rPh sb="255" eb="257">
      <t>キボ</t>
    </rPh>
    <rPh sb="258" eb="260">
      <t>ゲンショウ</t>
    </rPh>
    <rPh sb="260" eb="262">
      <t>ケイコウ</t>
    </rPh>
    <rPh sb="270" eb="272">
      <t>ケイエイ</t>
    </rPh>
    <rPh sb="273" eb="275">
      <t>コウリツ</t>
    </rPh>
    <rPh sb="275" eb="276">
      <t>セイ</t>
    </rPh>
    <rPh sb="282" eb="284">
      <t>シセツ</t>
    </rPh>
    <rPh sb="284" eb="287">
      <t>リヨウリツ</t>
    </rPh>
    <rPh sb="290" eb="292">
      <t>ルイジ</t>
    </rPh>
    <rPh sb="292" eb="294">
      <t>ダンタイ</t>
    </rPh>
    <rPh sb="295" eb="297">
      <t>ゼンコク</t>
    </rPh>
    <rPh sb="297" eb="299">
      <t>ヘイキン</t>
    </rPh>
    <rPh sb="300" eb="303">
      <t>ドウテイド</t>
    </rPh>
    <rPh sb="311" eb="314">
      <t>セッスイガタ</t>
    </rPh>
    <rPh sb="314" eb="316">
      <t>キキ</t>
    </rPh>
    <rPh sb="316" eb="317">
      <t>トウ</t>
    </rPh>
    <rPh sb="318" eb="320">
      <t>フキュウ</t>
    </rPh>
    <rPh sb="324" eb="326">
      <t>ゲンショウ</t>
    </rPh>
    <rPh sb="326" eb="328">
      <t>ケイコウ</t>
    </rPh>
    <rPh sb="329" eb="330">
      <t>カンガ</t>
    </rPh>
    <rPh sb="340" eb="343">
      <t>スイセンカ</t>
    </rPh>
    <rPh sb="343" eb="344">
      <t>リツ</t>
    </rPh>
    <rPh sb="348" eb="350">
      <t>ゼンコク</t>
    </rPh>
    <rPh sb="350" eb="352">
      <t>ヘイキン</t>
    </rPh>
    <rPh sb="355" eb="357">
      <t>ジャッカン</t>
    </rPh>
    <rPh sb="357" eb="359">
      <t>シタマワ</t>
    </rPh>
    <rPh sb="366" eb="368">
      <t>ルイジ</t>
    </rPh>
    <rPh sb="368" eb="370">
      <t>ダンタイ</t>
    </rPh>
    <rPh sb="380" eb="382">
      <t>ウワマワ</t>
    </rPh>
    <rPh sb="387" eb="388">
      <t>ヒ</t>
    </rPh>
    <rPh sb="389" eb="390">
      <t>ツヅ</t>
    </rPh>
    <rPh sb="391" eb="394">
      <t>ミセツゾク</t>
    </rPh>
    <rPh sb="394" eb="396">
      <t>セタイ</t>
    </rPh>
    <rPh sb="398" eb="400">
      <t>ケイハツ</t>
    </rPh>
    <rPh sb="400" eb="402">
      <t>カツドウ</t>
    </rPh>
    <rPh sb="403" eb="405">
      <t>ジッシ</t>
    </rPh>
    <rPh sb="407" eb="410">
      <t>スイセンカ</t>
    </rPh>
    <rPh sb="410" eb="411">
      <t>リツ</t>
    </rPh>
    <rPh sb="412" eb="414">
      <t>コウジョウ</t>
    </rPh>
    <rPh sb="415" eb="41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</si>
</sst>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2CB-4951-8642-59861C4BF47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0.12</c:v>
                </c:pt>
              </c:numCache>
            </c:numRef>
          </c:val>
          <c:smooth val="0"/>
          <c:extLst>
            <c:ext xmlns:c16="http://schemas.microsoft.com/office/drawing/2014/chart" uri="{C3380CC4-5D6E-409C-BE32-E72D297353CC}">
              <c16:uniqueId val="{00000001-32CB-4951-8642-59861C4BF47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57.46</c:v>
                </c:pt>
              </c:numCache>
            </c:numRef>
          </c:val>
          <c:extLst>
            <c:ext xmlns:c16="http://schemas.microsoft.com/office/drawing/2014/chart" uri="{C3380CC4-5D6E-409C-BE32-E72D297353CC}">
              <c16:uniqueId val="{00000000-807E-47A7-A81B-AA48601780C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61.4</c:v>
                </c:pt>
              </c:numCache>
            </c:numRef>
          </c:val>
          <c:smooth val="0"/>
          <c:extLst>
            <c:ext xmlns:c16="http://schemas.microsoft.com/office/drawing/2014/chart" uri="{C3380CC4-5D6E-409C-BE32-E72D297353CC}">
              <c16:uniqueId val="{00000001-807E-47A7-A81B-AA48601780C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94.48</c:v>
                </c:pt>
              </c:numCache>
            </c:numRef>
          </c:val>
          <c:extLst>
            <c:ext xmlns:c16="http://schemas.microsoft.com/office/drawing/2014/chart" uri="{C3380CC4-5D6E-409C-BE32-E72D297353CC}">
              <c16:uniqueId val="{00000000-6711-4F14-85ED-8E45A7BD5CC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86.28</c:v>
                </c:pt>
              </c:numCache>
            </c:numRef>
          </c:val>
          <c:smooth val="0"/>
          <c:extLst>
            <c:ext xmlns:c16="http://schemas.microsoft.com/office/drawing/2014/chart" uri="{C3380CC4-5D6E-409C-BE32-E72D297353CC}">
              <c16:uniqueId val="{00000001-6711-4F14-85ED-8E45A7BD5CC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121.32</c:v>
                </c:pt>
              </c:numCache>
            </c:numRef>
          </c:val>
          <c:extLst>
            <c:ext xmlns:c16="http://schemas.microsoft.com/office/drawing/2014/chart" uri="{C3380CC4-5D6E-409C-BE32-E72D297353CC}">
              <c16:uniqueId val="{00000000-DD1E-4C0C-A1DA-A9470A6E17A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107.15</c:v>
                </c:pt>
              </c:numCache>
            </c:numRef>
          </c:val>
          <c:smooth val="0"/>
          <c:extLst>
            <c:ext xmlns:c16="http://schemas.microsoft.com/office/drawing/2014/chart" uri="{C3380CC4-5D6E-409C-BE32-E72D297353CC}">
              <c16:uniqueId val="{00000001-DD1E-4C0C-A1DA-A9470A6E17A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3.65</c:v>
                </c:pt>
              </c:numCache>
            </c:numRef>
          </c:val>
          <c:extLst>
            <c:ext xmlns:c16="http://schemas.microsoft.com/office/drawing/2014/chart" uri="{C3380CC4-5D6E-409C-BE32-E72D297353CC}">
              <c16:uniqueId val="{00000000-7983-460F-8926-6993608E155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17.239999999999998</c:v>
                </c:pt>
              </c:numCache>
            </c:numRef>
          </c:val>
          <c:smooth val="0"/>
          <c:extLst>
            <c:ext xmlns:c16="http://schemas.microsoft.com/office/drawing/2014/chart" uri="{C3380CC4-5D6E-409C-BE32-E72D297353CC}">
              <c16:uniqueId val="{00000001-7983-460F-8926-6993608E155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74B-494F-935A-43B49B1A2AF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0.11</c:v>
                </c:pt>
              </c:numCache>
            </c:numRef>
          </c:val>
          <c:smooth val="0"/>
          <c:extLst>
            <c:ext xmlns:c16="http://schemas.microsoft.com/office/drawing/2014/chart" uri="{C3380CC4-5D6E-409C-BE32-E72D297353CC}">
              <c16:uniqueId val="{00000001-374B-494F-935A-43B49B1A2AF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0FF-4F98-ABBB-FC074A5137E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15.68</c:v>
                </c:pt>
              </c:numCache>
            </c:numRef>
          </c:val>
          <c:smooth val="0"/>
          <c:extLst>
            <c:ext xmlns:c16="http://schemas.microsoft.com/office/drawing/2014/chart" uri="{C3380CC4-5D6E-409C-BE32-E72D297353CC}">
              <c16:uniqueId val="{00000001-40FF-4F98-ABBB-FC074A5137E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32.78</c:v>
                </c:pt>
              </c:numCache>
            </c:numRef>
          </c:val>
          <c:extLst>
            <c:ext xmlns:c16="http://schemas.microsoft.com/office/drawing/2014/chart" uri="{C3380CC4-5D6E-409C-BE32-E72D297353CC}">
              <c16:uniqueId val="{00000000-3D09-4862-98C1-541F12D6DF6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46.82</c:v>
                </c:pt>
              </c:numCache>
            </c:numRef>
          </c:val>
          <c:smooth val="0"/>
          <c:extLst>
            <c:ext xmlns:c16="http://schemas.microsoft.com/office/drawing/2014/chart" uri="{C3380CC4-5D6E-409C-BE32-E72D297353CC}">
              <c16:uniqueId val="{00000001-3D09-4862-98C1-541F12D6DF6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637.48</c:v>
                </c:pt>
              </c:numCache>
            </c:numRef>
          </c:val>
          <c:extLst>
            <c:ext xmlns:c16="http://schemas.microsoft.com/office/drawing/2014/chart" uri="{C3380CC4-5D6E-409C-BE32-E72D297353CC}">
              <c16:uniqueId val="{00000000-4A25-4D26-BDA2-AB2AED0135C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1028.05</c:v>
                </c:pt>
              </c:numCache>
            </c:numRef>
          </c:val>
          <c:smooth val="0"/>
          <c:extLst>
            <c:ext xmlns:c16="http://schemas.microsoft.com/office/drawing/2014/chart" uri="{C3380CC4-5D6E-409C-BE32-E72D297353CC}">
              <c16:uniqueId val="{00000001-4A25-4D26-BDA2-AB2AED0135C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73.62</c:v>
                </c:pt>
              </c:numCache>
            </c:numRef>
          </c:val>
          <c:extLst>
            <c:ext xmlns:c16="http://schemas.microsoft.com/office/drawing/2014/chart" uri="{C3380CC4-5D6E-409C-BE32-E72D297353CC}">
              <c16:uniqueId val="{00000000-80B9-45B6-B2E8-89F326E2153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94.73</c:v>
                </c:pt>
              </c:numCache>
            </c:numRef>
          </c:val>
          <c:smooth val="0"/>
          <c:extLst>
            <c:ext xmlns:c16="http://schemas.microsoft.com/office/drawing/2014/chart" uri="{C3380CC4-5D6E-409C-BE32-E72D297353CC}">
              <c16:uniqueId val="{00000001-80B9-45B6-B2E8-89F326E2153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160.86000000000001</c:v>
                </c:pt>
              </c:numCache>
            </c:numRef>
          </c:val>
          <c:extLst>
            <c:ext xmlns:c16="http://schemas.microsoft.com/office/drawing/2014/chart" uri="{C3380CC4-5D6E-409C-BE32-E72D297353CC}">
              <c16:uniqueId val="{00000000-8F5A-49C3-BFA2-3AA40758462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160.91</c:v>
                </c:pt>
              </c:numCache>
            </c:numRef>
          </c:val>
          <c:smooth val="0"/>
          <c:extLst>
            <c:ext xmlns:c16="http://schemas.microsoft.com/office/drawing/2014/chart" uri="{C3380CC4-5D6E-409C-BE32-E72D297353CC}">
              <c16:uniqueId val="{00000001-8F5A-49C3-BFA2-3AA40758462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6" zoomScale="90" zoomScaleNormal="9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静岡県　磐田市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Bd2</v>
      </c>
      <c r="X8" s="72"/>
      <c r="Y8" s="72"/>
      <c r="Z8" s="72"/>
      <c r="AA8" s="72"/>
      <c r="AB8" s="72"/>
      <c r="AC8" s="72"/>
      <c r="AD8" s="73" t="str">
        <f>データ!$M$6</f>
        <v>非設置</v>
      </c>
      <c r="AE8" s="73"/>
      <c r="AF8" s="73"/>
      <c r="AG8" s="73"/>
      <c r="AH8" s="73"/>
      <c r="AI8" s="73"/>
      <c r="AJ8" s="73"/>
      <c r="AK8" s="3"/>
      <c r="AL8" s="69">
        <f>データ!S6</f>
        <v>169818</v>
      </c>
      <c r="AM8" s="69"/>
      <c r="AN8" s="69"/>
      <c r="AO8" s="69"/>
      <c r="AP8" s="69"/>
      <c r="AQ8" s="69"/>
      <c r="AR8" s="69"/>
      <c r="AS8" s="69"/>
      <c r="AT8" s="68">
        <f>データ!T6</f>
        <v>163.44999999999999</v>
      </c>
      <c r="AU8" s="68"/>
      <c r="AV8" s="68"/>
      <c r="AW8" s="68"/>
      <c r="AX8" s="68"/>
      <c r="AY8" s="68"/>
      <c r="AZ8" s="68"/>
      <c r="BA8" s="68"/>
      <c r="BB8" s="68">
        <f>データ!U6</f>
        <v>1038.96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73.599999999999994</v>
      </c>
      <c r="J10" s="68"/>
      <c r="K10" s="68"/>
      <c r="L10" s="68"/>
      <c r="M10" s="68"/>
      <c r="N10" s="68"/>
      <c r="O10" s="68"/>
      <c r="P10" s="68">
        <f>データ!P6</f>
        <v>55.98</v>
      </c>
      <c r="Q10" s="68"/>
      <c r="R10" s="68"/>
      <c r="S10" s="68"/>
      <c r="T10" s="68"/>
      <c r="U10" s="68"/>
      <c r="V10" s="68"/>
      <c r="W10" s="68">
        <f>データ!Q6</f>
        <v>99.2</v>
      </c>
      <c r="X10" s="68"/>
      <c r="Y10" s="68"/>
      <c r="Z10" s="68"/>
      <c r="AA10" s="68"/>
      <c r="AB10" s="68"/>
      <c r="AC10" s="68"/>
      <c r="AD10" s="69">
        <f>データ!R6</f>
        <v>2221</v>
      </c>
      <c r="AE10" s="69"/>
      <c r="AF10" s="69"/>
      <c r="AG10" s="69"/>
      <c r="AH10" s="69"/>
      <c r="AI10" s="69"/>
      <c r="AJ10" s="69"/>
      <c r="AK10" s="2"/>
      <c r="AL10" s="69">
        <f>データ!V6</f>
        <v>94990</v>
      </c>
      <c r="AM10" s="69"/>
      <c r="AN10" s="69"/>
      <c r="AO10" s="69"/>
      <c r="AP10" s="69"/>
      <c r="AQ10" s="69"/>
      <c r="AR10" s="69"/>
      <c r="AS10" s="69"/>
      <c r="AT10" s="68">
        <f>データ!W6</f>
        <v>21.07</v>
      </c>
      <c r="AU10" s="68"/>
      <c r="AV10" s="68"/>
      <c r="AW10" s="68"/>
      <c r="AX10" s="68"/>
      <c r="AY10" s="68"/>
      <c r="AZ10" s="68"/>
      <c r="BA10" s="68"/>
      <c r="BB10" s="68">
        <f>データ!X6</f>
        <v>4508.3100000000004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OwtURva5Lo5rln/3XnryMQ7zYiBLGdXMnz4V2OopwPkA4BZNt4UiNCLJ/UscyVyat92/xi3XEoahME0JhPzXQA==" saltValue="VIx7t9v/vMYWwW7ZgR200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222119</v>
      </c>
      <c r="D6" s="33">
        <f t="shared" si="3"/>
        <v>46</v>
      </c>
      <c r="E6" s="33">
        <f t="shared" si="3"/>
        <v>17</v>
      </c>
      <c r="F6" s="33">
        <f t="shared" si="3"/>
        <v>1</v>
      </c>
      <c r="G6" s="33">
        <f t="shared" si="3"/>
        <v>0</v>
      </c>
      <c r="H6" s="33" t="str">
        <f t="shared" si="3"/>
        <v>静岡県　磐田市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73.599999999999994</v>
      </c>
      <c r="P6" s="34">
        <f t="shared" si="3"/>
        <v>55.98</v>
      </c>
      <c r="Q6" s="34">
        <f t="shared" si="3"/>
        <v>99.2</v>
      </c>
      <c r="R6" s="34">
        <f t="shared" si="3"/>
        <v>2221</v>
      </c>
      <c r="S6" s="34">
        <f t="shared" si="3"/>
        <v>169818</v>
      </c>
      <c r="T6" s="34">
        <f t="shared" si="3"/>
        <v>163.44999999999999</v>
      </c>
      <c r="U6" s="34">
        <f t="shared" si="3"/>
        <v>1038.96</v>
      </c>
      <c r="V6" s="34">
        <f t="shared" si="3"/>
        <v>94990</v>
      </c>
      <c r="W6" s="34">
        <f t="shared" si="3"/>
        <v>21.07</v>
      </c>
      <c r="X6" s="34">
        <f t="shared" si="3"/>
        <v>4508.3100000000004</v>
      </c>
      <c r="Y6" s="35" t="str">
        <f>IF(Y7="",NA(),Y7)</f>
        <v>-</v>
      </c>
      <c r="Z6" s="35" t="str">
        <f t="shared" ref="Z6:AH6" si="4">IF(Z7="",NA(),Z7)</f>
        <v>-</v>
      </c>
      <c r="AA6" s="35" t="str">
        <f t="shared" si="4"/>
        <v>-</v>
      </c>
      <c r="AB6" s="35" t="str">
        <f t="shared" si="4"/>
        <v>-</v>
      </c>
      <c r="AC6" s="35">
        <f t="shared" si="4"/>
        <v>121.32</v>
      </c>
      <c r="AD6" s="35" t="str">
        <f t="shared" si="4"/>
        <v>-</v>
      </c>
      <c r="AE6" s="35" t="str">
        <f t="shared" si="4"/>
        <v>-</v>
      </c>
      <c r="AF6" s="35" t="str">
        <f t="shared" si="4"/>
        <v>-</v>
      </c>
      <c r="AG6" s="35" t="str">
        <f t="shared" si="4"/>
        <v>-</v>
      </c>
      <c r="AH6" s="35">
        <f t="shared" si="4"/>
        <v>107.15</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15.68</v>
      </c>
      <c r="AT6" s="34" t="str">
        <f>IF(AT7="","",IF(AT7="-","【-】","【"&amp;SUBSTITUTE(TEXT(AT7,"#,##0.00"),"-","△")&amp;"】"))</f>
        <v>【3.09】</v>
      </c>
      <c r="AU6" s="35" t="str">
        <f>IF(AU7="",NA(),AU7)</f>
        <v>-</v>
      </c>
      <c r="AV6" s="35" t="str">
        <f t="shared" ref="AV6:BD6" si="6">IF(AV7="",NA(),AV7)</f>
        <v>-</v>
      </c>
      <c r="AW6" s="35" t="str">
        <f t="shared" si="6"/>
        <v>-</v>
      </c>
      <c r="AX6" s="35" t="str">
        <f t="shared" si="6"/>
        <v>-</v>
      </c>
      <c r="AY6" s="35">
        <f t="shared" si="6"/>
        <v>32.78</v>
      </c>
      <c r="AZ6" s="35" t="str">
        <f t="shared" si="6"/>
        <v>-</v>
      </c>
      <c r="BA6" s="35" t="str">
        <f t="shared" si="6"/>
        <v>-</v>
      </c>
      <c r="BB6" s="35" t="str">
        <f t="shared" si="6"/>
        <v>-</v>
      </c>
      <c r="BC6" s="35" t="str">
        <f t="shared" si="6"/>
        <v>-</v>
      </c>
      <c r="BD6" s="35">
        <f t="shared" si="6"/>
        <v>46.82</v>
      </c>
      <c r="BE6" s="34" t="str">
        <f>IF(BE7="","",IF(BE7="-","【-】","【"&amp;SUBSTITUTE(TEXT(BE7,"#,##0.00"),"-","△")&amp;"】"))</f>
        <v>【69.54】</v>
      </c>
      <c r="BF6" s="35" t="str">
        <f>IF(BF7="",NA(),BF7)</f>
        <v>-</v>
      </c>
      <c r="BG6" s="35" t="str">
        <f t="shared" ref="BG6:BO6" si="7">IF(BG7="",NA(),BG7)</f>
        <v>-</v>
      </c>
      <c r="BH6" s="35" t="str">
        <f t="shared" si="7"/>
        <v>-</v>
      </c>
      <c r="BI6" s="35" t="str">
        <f t="shared" si="7"/>
        <v>-</v>
      </c>
      <c r="BJ6" s="35">
        <f t="shared" si="7"/>
        <v>637.48</v>
      </c>
      <c r="BK6" s="35" t="str">
        <f t="shared" si="7"/>
        <v>-</v>
      </c>
      <c r="BL6" s="35" t="str">
        <f t="shared" si="7"/>
        <v>-</v>
      </c>
      <c r="BM6" s="35" t="str">
        <f t="shared" si="7"/>
        <v>-</v>
      </c>
      <c r="BN6" s="35" t="str">
        <f t="shared" si="7"/>
        <v>-</v>
      </c>
      <c r="BO6" s="35">
        <f t="shared" si="7"/>
        <v>1028.05</v>
      </c>
      <c r="BP6" s="34" t="str">
        <f>IF(BP7="","",IF(BP7="-","【-】","【"&amp;SUBSTITUTE(TEXT(BP7,"#,##0.00"),"-","△")&amp;"】"))</f>
        <v>【682.51】</v>
      </c>
      <c r="BQ6" s="35" t="str">
        <f>IF(BQ7="",NA(),BQ7)</f>
        <v>-</v>
      </c>
      <c r="BR6" s="35" t="str">
        <f t="shared" ref="BR6:BZ6" si="8">IF(BR7="",NA(),BR7)</f>
        <v>-</v>
      </c>
      <c r="BS6" s="35" t="str">
        <f t="shared" si="8"/>
        <v>-</v>
      </c>
      <c r="BT6" s="35" t="str">
        <f t="shared" si="8"/>
        <v>-</v>
      </c>
      <c r="BU6" s="35">
        <f t="shared" si="8"/>
        <v>73.62</v>
      </c>
      <c r="BV6" s="35" t="str">
        <f t="shared" si="8"/>
        <v>-</v>
      </c>
      <c r="BW6" s="35" t="str">
        <f t="shared" si="8"/>
        <v>-</v>
      </c>
      <c r="BX6" s="35" t="str">
        <f t="shared" si="8"/>
        <v>-</v>
      </c>
      <c r="BY6" s="35" t="str">
        <f t="shared" si="8"/>
        <v>-</v>
      </c>
      <c r="BZ6" s="35">
        <f t="shared" si="8"/>
        <v>94.73</v>
      </c>
      <c r="CA6" s="34" t="str">
        <f>IF(CA7="","",IF(CA7="-","【-】","【"&amp;SUBSTITUTE(TEXT(CA7,"#,##0.00"),"-","△")&amp;"】"))</f>
        <v>【100.34】</v>
      </c>
      <c r="CB6" s="35" t="str">
        <f>IF(CB7="",NA(),CB7)</f>
        <v>-</v>
      </c>
      <c r="CC6" s="35" t="str">
        <f t="shared" ref="CC6:CK6" si="9">IF(CC7="",NA(),CC7)</f>
        <v>-</v>
      </c>
      <c r="CD6" s="35" t="str">
        <f t="shared" si="9"/>
        <v>-</v>
      </c>
      <c r="CE6" s="35" t="str">
        <f t="shared" si="9"/>
        <v>-</v>
      </c>
      <c r="CF6" s="35">
        <f t="shared" si="9"/>
        <v>160.86000000000001</v>
      </c>
      <c r="CG6" s="35" t="str">
        <f t="shared" si="9"/>
        <v>-</v>
      </c>
      <c r="CH6" s="35" t="str">
        <f t="shared" si="9"/>
        <v>-</v>
      </c>
      <c r="CI6" s="35" t="str">
        <f t="shared" si="9"/>
        <v>-</v>
      </c>
      <c r="CJ6" s="35" t="str">
        <f t="shared" si="9"/>
        <v>-</v>
      </c>
      <c r="CK6" s="35">
        <f t="shared" si="9"/>
        <v>160.91</v>
      </c>
      <c r="CL6" s="34" t="str">
        <f>IF(CL7="","",IF(CL7="-","【-】","【"&amp;SUBSTITUTE(TEXT(CL7,"#,##0.00"),"-","△")&amp;"】"))</f>
        <v>【136.15】</v>
      </c>
      <c r="CM6" s="35" t="str">
        <f>IF(CM7="",NA(),CM7)</f>
        <v>-</v>
      </c>
      <c r="CN6" s="35" t="str">
        <f t="shared" ref="CN6:CV6" si="10">IF(CN7="",NA(),CN7)</f>
        <v>-</v>
      </c>
      <c r="CO6" s="35" t="str">
        <f t="shared" si="10"/>
        <v>-</v>
      </c>
      <c r="CP6" s="35" t="str">
        <f t="shared" si="10"/>
        <v>-</v>
      </c>
      <c r="CQ6" s="35">
        <f t="shared" si="10"/>
        <v>57.46</v>
      </c>
      <c r="CR6" s="35" t="str">
        <f t="shared" si="10"/>
        <v>-</v>
      </c>
      <c r="CS6" s="35" t="str">
        <f t="shared" si="10"/>
        <v>-</v>
      </c>
      <c r="CT6" s="35" t="str">
        <f t="shared" si="10"/>
        <v>-</v>
      </c>
      <c r="CU6" s="35" t="str">
        <f t="shared" si="10"/>
        <v>-</v>
      </c>
      <c r="CV6" s="35">
        <f t="shared" si="10"/>
        <v>61.4</v>
      </c>
      <c r="CW6" s="34" t="str">
        <f>IF(CW7="","",IF(CW7="-","【-】","【"&amp;SUBSTITUTE(TEXT(CW7,"#,##0.00"),"-","△")&amp;"】"))</f>
        <v>【59.64】</v>
      </c>
      <c r="CX6" s="35" t="str">
        <f>IF(CX7="",NA(),CX7)</f>
        <v>-</v>
      </c>
      <c r="CY6" s="35" t="str">
        <f t="shared" ref="CY6:DG6" si="11">IF(CY7="",NA(),CY7)</f>
        <v>-</v>
      </c>
      <c r="CZ6" s="35" t="str">
        <f t="shared" si="11"/>
        <v>-</v>
      </c>
      <c r="DA6" s="35" t="str">
        <f t="shared" si="11"/>
        <v>-</v>
      </c>
      <c r="DB6" s="35">
        <f t="shared" si="11"/>
        <v>94.48</v>
      </c>
      <c r="DC6" s="35" t="str">
        <f t="shared" si="11"/>
        <v>-</v>
      </c>
      <c r="DD6" s="35" t="str">
        <f t="shared" si="11"/>
        <v>-</v>
      </c>
      <c r="DE6" s="35" t="str">
        <f t="shared" si="11"/>
        <v>-</v>
      </c>
      <c r="DF6" s="35" t="str">
        <f t="shared" si="11"/>
        <v>-</v>
      </c>
      <c r="DG6" s="35">
        <f t="shared" si="11"/>
        <v>86.28</v>
      </c>
      <c r="DH6" s="34" t="str">
        <f>IF(DH7="","",IF(DH7="-","【-】","【"&amp;SUBSTITUTE(TEXT(DH7,"#,##0.00"),"-","△")&amp;"】"))</f>
        <v>【95.35】</v>
      </c>
      <c r="DI6" s="35" t="str">
        <f>IF(DI7="",NA(),DI7)</f>
        <v>-</v>
      </c>
      <c r="DJ6" s="35" t="str">
        <f t="shared" ref="DJ6:DR6" si="12">IF(DJ7="",NA(),DJ7)</f>
        <v>-</v>
      </c>
      <c r="DK6" s="35" t="str">
        <f t="shared" si="12"/>
        <v>-</v>
      </c>
      <c r="DL6" s="35" t="str">
        <f t="shared" si="12"/>
        <v>-</v>
      </c>
      <c r="DM6" s="35">
        <f t="shared" si="12"/>
        <v>3.65</v>
      </c>
      <c r="DN6" s="35" t="str">
        <f t="shared" si="12"/>
        <v>-</v>
      </c>
      <c r="DO6" s="35" t="str">
        <f t="shared" si="12"/>
        <v>-</v>
      </c>
      <c r="DP6" s="35" t="str">
        <f t="shared" si="12"/>
        <v>-</v>
      </c>
      <c r="DQ6" s="35" t="str">
        <f t="shared" si="12"/>
        <v>-</v>
      </c>
      <c r="DR6" s="35">
        <f t="shared" si="12"/>
        <v>17.239999999999998</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0.11</v>
      </c>
      <c r="ED6" s="34" t="str">
        <f>IF(ED7="","",IF(ED7="-","【-】","【"&amp;SUBSTITUTE(TEXT(ED7,"#,##0.00"),"-","△")&amp;"】"))</f>
        <v>【5.90】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0.12</v>
      </c>
      <c r="EO6" s="34" t="str">
        <f>IF(EO7="","",IF(EO7="-","【-】","【"&amp;SUBSTITUTE(TEXT(EO7,"#,##0.00"),"-","△")&amp;"】"))</f>
        <v>【0.22】</v>
      </c>
    </row>
    <row r="7" spans="1:148" s="36" customFormat="1" x14ac:dyDescent="0.15">
      <c r="A7" s="28"/>
      <c r="B7" s="37">
        <v>2019</v>
      </c>
      <c r="C7" s="37">
        <v>222119</v>
      </c>
      <c r="D7" s="37">
        <v>46</v>
      </c>
      <c r="E7" s="37">
        <v>17</v>
      </c>
      <c r="F7" s="37">
        <v>1</v>
      </c>
      <c r="G7" s="37">
        <v>0</v>
      </c>
      <c r="H7" s="37" t="s">
        <v>96</v>
      </c>
      <c r="I7" s="37" t="s">
        <v>97</v>
      </c>
      <c r="J7" s="37" t="s">
        <v>98</v>
      </c>
      <c r="K7" s="37" t="s">
        <v>99</v>
      </c>
      <c r="L7" s="37" t="s">
        <v>100</v>
      </c>
      <c r="M7" s="37" t="s">
        <v>101</v>
      </c>
      <c r="N7" s="38" t="s">
        <v>102</v>
      </c>
      <c r="O7" s="38">
        <v>73.599999999999994</v>
      </c>
      <c r="P7" s="38">
        <v>55.98</v>
      </c>
      <c r="Q7" s="38">
        <v>99.2</v>
      </c>
      <c r="R7" s="38">
        <v>2221</v>
      </c>
      <c r="S7" s="38">
        <v>169818</v>
      </c>
      <c r="T7" s="38">
        <v>163.44999999999999</v>
      </c>
      <c r="U7" s="38">
        <v>1038.96</v>
      </c>
      <c r="V7" s="38">
        <v>94990</v>
      </c>
      <c r="W7" s="38">
        <v>21.07</v>
      </c>
      <c r="X7" s="38">
        <v>4508.3100000000004</v>
      </c>
      <c r="Y7" s="38" t="s">
        <v>102</v>
      </c>
      <c r="Z7" s="38" t="s">
        <v>102</v>
      </c>
      <c r="AA7" s="38" t="s">
        <v>102</v>
      </c>
      <c r="AB7" s="38" t="s">
        <v>102</v>
      </c>
      <c r="AC7" s="38">
        <v>121.32</v>
      </c>
      <c r="AD7" s="38" t="s">
        <v>102</v>
      </c>
      <c r="AE7" s="38" t="s">
        <v>102</v>
      </c>
      <c r="AF7" s="38" t="s">
        <v>102</v>
      </c>
      <c r="AG7" s="38" t="s">
        <v>102</v>
      </c>
      <c r="AH7" s="38">
        <v>107.15</v>
      </c>
      <c r="AI7" s="38">
        <v>108.07</v>
      </c>
      <c r="AJ7" s="38" t="s">
        <v>102</v>
      </c>
      <c r="AK7" s="38" t="s">
        <v>102</v>
      </c>
      <c r="AL7" s="38" t="s">
        <v>102</v>
      </c>
      <c r="AM7" s="38" t="s">
        <v>102</v>
      </c>
      <c r="AN7" s="38">
        <v>0</v>
      </c>
      <c r="AO7" s="38" t="s">
        <v>102</v>
      </c>
      <c r="AP7" s="38" t="s">
        <v>102</v>
      </c>
      <c r="AQ7" s="38" t="s">
        <v>102</v>
      </c>
      <c r="AR7" s="38" t="s">
        <v>102</v>
      </c>
      <c r="AS7" s="38">
        <v>15.68</v>
      </c>
      <c r="AT7" s="38">
        <v>3.09</v>
      </c>
      <c r="AU7" s="38" t="s">
        <v>102</v>
      </c>
      <c r="AV7" s="38" t="s">
        <v>102</v>
      </c>
      <c r="AW7" s="38" t="s">
        <v>102</v>
      </c>
      <c r="AX7" s="38" t="s">
        <v>102</v>
      </c>
      <c r="AY7" s="38">
        <v>32.78</v>
      </c>
      <c r="AZ7" s="38" t="s">
        <v>102</v>
      </c>
      <c r="BA7" s="38" t="s">
        <v>102</v>
      </c>
      <c r="BB7" s="38" t="s">
        <v>102</v>
      </c>
      <c r="BC7" s="38" t="s">
        <v>102</v>
      </c>
      <c r="BD7" s="38">
        <v>46.82</v>
      </c>
      <c r="BE7" s="38">
        <v>69.540000000000006</v>
      </c>
      <c r="BF7" s="38" t="s">
        <v>102</v>
      </c>
      <c r="BG7" s="38" t="s">
        <v>102</v>
      </c>
      <c r="BH7" s="38" t="s">
        <v>102</v>
      </c>
      <c r="BI7" s="38" t="s">
        <v>102</v>
      </c>
      <c r="BJ7" s="38">
        <v>637.48</v>
      </c>
      <c r="BK7" s="38" t="s">
        <v>102</v>
      </c>
      <c r="BL7" s="38" t="s">
        <v>102</v>
      </c>
      <c r="BM7" s="38" t="s">
        <v>102</v>
      </c>
      <c r="BN7" s="38" t="s">
        <v>102</v>
      </c>
      <c r="BO7" s="38">
        <v>1028.05</v>
      </c>
      <c r="BP7" s="38">
        <v>682.51</v>
      </c>
      <c r="BQ7" s="38" t="s">
        <v>102</v>
      </c>
      <c r="BR7" s="38" t="s">
        <v>102</v>
      </c>
      <c r="BS7" s="38" t="s">
        <v>102</v>
      </c>
      <c r="BT7" s="38" t="s">
        <v>102</v>
      </c>
      <c r="BU7" s="38">
        <v>73.62</v>
      </c>
      <c r="BV7" s="38" t="s">
        <v>102</v>
      </c>
      <c r="BW7" s="38" t="s">
        <v>102</v>
      </c>
      <c r="BX7" s="38" t="s">
        <v>102</v>
      </c>
      <c r="BY7" s="38" t="s">
        <v>102</v>
      </c>
      <c r="BZ7" s="38">
        <v>94.73</v>
      </c>
      <c r="CA7" s="38">
        <v>100.34</v>
      </c>
      <c r="CB7" s="38" t="s">
        <v>102</v>
      </c>
      <c r="CC7" s="38" t="s">
        <v>102</v>
      </c>
      <c r="CD7" s="38" t="s">
        <v>102</v>
      </c>
      <c r="CE7" s="38" t="s">
        <v>102</v>
      </c>
      <c r="CF7" s="38">
        <v>160.86000000000001</v>
      </c>
      <c r="CG7" s="38" t="s">
        <v>102</v>
      </c>
      <c r="CH7" s="38" t="s">
        <v>102</v>
      </c>
      <c r="CI7" s="38" t="s">
        <v>102</v>
      </c>
      <c r="CJ7" s="38" t="s">
        <v>102</v>
      </c>
      <c r="CK7" s="38">
        <v>160.91</v>
      </c>
      <c r="CL7" s="38">
        <v>136.15</v>
      </c>
      <c r="CM7" s="38" t="s">
        <v>102</v>
      </c>
      <c r="CN7" s="38" t="s">
        <v>102</v>
      </c>
      <c r="CO7" s="38" t="s">
        <v>102</v>
      </c>
      <c r="CP7" s="38" t="s">
        <v>102</v>
      </c>
      <c r="CQ7" s="38">
        <v>57.46</v>
      </c>
      <c r="CR7" s="38" t="s">
        <v>102</v>
      </c>
      <c r="CS7" s="38" t="s">
        <v>102</v>
      </c>
      <c r="CT7" s="38" t="s">
        <v>102</v>
      </c>
      <c r="CU7" s="38" t="s">
        <v>102</v>
      </c>
      <c r="CV7" s="38">
        <v>61.4</v>
      </c>
      <c r="CW7" s="38">
        <v>59.64</v>
      </c>
      <c r="CX7" s="38" t="s">
        <v>102</v>
      </c>
      <c r="CY7" s="38" t="s">
        <v>102</v>
      </c>
      <c r="CZ7" s="38" t="s">
        <v>102</v>
      </c>
      <c r="DA7" s="38" t="s">
        <v>102</v>
      </c>
      <c r="DB7" s="38">
        <v>94.48</v>
      </c>
      <c r="DC7" s="38" t="s">
        <v>102</v>
      </c>
      <c r="DD7" s="38" t="s">
        <v>102</v>
      </c>
      <c r="DE7" s="38" t="s">
        <v>102</v>
      </c>
      <c r="DF7" s="38" t="s">
        <v>102</v>
      </c>
      <c r="DG7" s="38">
        <v>86.28</v>
      </c>
      <c r="DH7" s="38">
        <v>95.35</v>
      </c>
      <c r="DI7" s="38" t="s">
        <v>102</v>
      </c>
      <c r="DJ7" s="38" t="s">
        <v>102</v>
      </c>
      <c r="DK7" s="38" t="s">
        <v>102</v>
      </c>
      <c r="DL7" s="38" t="s">
        <v>102</v>
      </c>
      <c r="DM7" s="38">
        <v>3.65</v>
      </c>
      <c r="DN7" s="38" t="s">
        <v>102</v>
      </c>
      <c r="DO7" s="38" t="s">
        <v>102</v>
      </c>
      <c r="DP7" s="38" t="s">
        <v>102</v>
      </c>
      <c r="DQ7" s="38" t="s">
        <v>102</v>
      </c>
      <c r="DR7" s="38">
        <v>17.239999999999998</v>
      </c>
      <c r="DS7" s="38">
        <v>38.57</v>
      </c>
      <c r="DT7" s="38" t="s">
        <v>102</v>
      </c>
      <c r="DU7" s="38" t="s">
        <v>102</v>
      </c>
      <c r="DV7" s="38" t="s">
        <v>102</v>
      </c>
      <c r="DW7" s="38" t="s">
        <v>102</v>
      </c>
      <c r="DX7" s="38">
        <v>0</v>
      </c>
      <c r="DY7" s="38" t="s">
        <v>102</v>
      </c>
      <c r="DZ7" s="38" t="s">
        <v>102</v>
      </c>
      <c r="EA7" s="38" t="s">
        <v>102</v>
      </c>
      <c r="EB7" s="38" t="s">
        <v>102</v>
      </c>
      <c r="EC7" s="38">
        <v>0.11</v>
      </c>
      <c r="ED7" s="38">
        <v>5.9</v>
      </c>
      <c r="EE7" s="38" t="s">
        <v>102</v>
      </c>
      <c r="EF7" s="38" t="s">
        <v>102</v>
      </c>
      <c r="EG7" s="38" t="s">
        <v>102</v>
      </c>
      <c r="EH7" s="38" t="s">
        <v>102</v>
      </c>
      <c r="EI7" s="38">
        <v>0</v>
      </c>
      <c r="EJ7" s="38" t="s">
        <v>102</v>
      </c>
      <c r="EK7" s="38" t="s">
        <v>102</v>
      </c>
      <c r="EL7" s="38" t="s">
        <v>102</v>
      </c>
      <c r="EM7" s="38" t="s">
        <v>102</v>
      </c>
      <c r="EN7" s="38">
        <v>0.12</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CL4657</cp:lastModifiedBy>
  <cp:lastPrinted>2021-01-18T04:50:08Z</cp:lastPrinted>
  <dcterms:created xsi:type="dcterms:W3CDTF">2020-12-04T02:27:11Z</dcterms:created>
  <dcterms:modified xsi:type="dcterms:W3CDTF">2021-01-22T05:25:38Z</dcterms:modified>
  <cp:category/>
</cp:coreProperties>
</file>