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1_総務グループ\15【通年】経営分析表\R2年度\"/>
    </mc:Choice>
  </mc:AlternateContent>
  <workbookProtection workbookAlgorithmName="SHA-512" workbookHashValue="hDA8l92bAuR+IIKfAb9zlYvrcdt4+YPibKy58tNOa62dB9Ebf21BgukKde1XCPRODSa5cO7HlII4bo1qTvR+Ig==" workbookSaltValue="Y1HEn4VdLIiAtRrmlv7lz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<sst xmlns="http://schemas.openxmlformats.org/spreadsheetml/2006/main" count="297" uniqueCount="118">
  <si>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</si>
  <si>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</si>
  <si>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</si>
  <si>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</si>
  <si>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</si>
  <si>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</si>
  <si>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</si>
  <si>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</si>
  <si>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</si>
  <si>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</si>
  <si>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</si>
  <si>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</si>
  <si>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</si>
  <si>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</si>
  <si>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</si>
  <si>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</si>
  <si>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</si>
  <si>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</si>
  <si>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</si>
  <si>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</si>
  <si>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</si>
  <si>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</si>
  <si>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</si>
  <si>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</si>
  <si>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</si>
  <si>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</si>
  <si>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</si>
  <si>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</si>
  <si>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</si>
  <si>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</si>
  <si>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</si>
  <si>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</si>
  <si>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</si>
  <si>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</si>
  <si>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</si>
  <si>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</si>
  <si>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</si>
  <si>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</si>
  <si>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</si>
  <si>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</si>
  <si>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</si>
  <si>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</si>
  <si>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</si>
  <si>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</si>
  <si>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</si>
  <si>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</si>
  <si>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</si>
  <si>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</si>
  <si>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</si>
  <si>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</si>
  <si>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</si>
  <si>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</si>
  <si>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</si>
  <si>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</si>
  <si>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</si>
  <si>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</si>
  <si>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</si>
  <si>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</si>
  <si>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</si>
  <si>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</si>
  <si>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</si>
  <si>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</si>
  <si>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</si>
  <si>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</si>
  <si>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</si>
  <si>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</si>
  <si>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</si>
  <si>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</si>
  <si>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</si>
  <si>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</si>
  <si>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</si>
  <si>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</si>
  <si>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</si>
  <si>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</si>
  <si>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</si>
  <si>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</si>
  <si>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</si>
  <si>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</si>
  <si>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</si>
  <si>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</si>
  <si>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</si>
  <si>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</si>
  <si>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</si>
  <si>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</si>
  <si>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</si>
  <si>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</si>
  <si>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</si>
  <si>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</si>
  <si>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</si>
  <si>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</si>
  <si>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</si>
  <si>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</si>
  <si>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</si>
  <si>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</si>
  <si>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</si>
  <si>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</si>
  <si>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</si>
  <si>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</si>
  <si>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</si>
  <si>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</si>
  <si>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</si>
  <si>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</si>
  <si>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</si>
  <si>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</si>
  <si>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</si>
  <si>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</si>
  <si>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</si>
  <si>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</si>
  <si>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</si>
  <si>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</si>
  <si>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</si>
  <si>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</si>
  <si>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</si>
  <si>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</si>
  <si>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</si>
  <si>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磐田市下水道事業は、昭和56年度から資本費投資を開始しており、現時点では老朽管は存在しない。
　有形固定資産減価償却率については、令和元年度に公営企業会計移行したため、累積は非常に低いものとなっている。今後、減価償却を重ねていくことにより上昇していく。</t>
    <rPh sb="1" eb="4">
      <t>イワタシ</t>
    </rPh>
    <rPh sb="4" eb="6">
      <t>ゲスイ</t>
    </rPh>
    <rPh sb="6" eb="7">
      <t>ミチ</t>
    </rPh>
    <rPh sb="7" eb="9">
      <t>ジギョウ</t>
    </rPh>
    <rPh sb="11" eb="13">
      <t>ショウワ</t>
    </rPh>
    <rPh sb="15" eb="16">
      <t>ネン</t>
    </rPh>
    <rPh sb="16" eb="17">
      <t>ド</t>
    </rPh>
    <rPh sb="19" eb="21">
      <t>シホン</t>
    </rPh>
    <rPh sb="21" eb="22">
      <t>ヒ</t>
    </rPh>
    <rPh sb="22" eb="24">
      <t>トウシ</t>
    </rPh>
    <rPh sb="25" eb="27">
      <t>カイシ</t>
    </rPh>
    <rPh sb="37" eb="39">
      <t>ロウキュウ</t>
    </rPh>
    <rPh sb="39" eb="40">
      <t>カン</t>
    </rPh>
    <rPh sb="41" eb="43">
      <t>ソンザイ</t>
    </rPh>
    <rPh sb="49" eb="51">
      <t>ユウケイ</t>
    </rPh>
    <rPh sb="51" eb="53">
      <t>コテイ</t>
    </rPh>
    <rPh sb="53" eb="55">
      <t>シサン</t>
    </rPh>
    <rPh sb="55" eb="57">
      <t>ゲンカ</t>
    </rPh>
    <rPh sb="57" eb="59">
      <t>ショウキャク</t>
    </rPh>
    <rPh sb="59" eb="60">
      <t>リツ</t>
    </rPh>
    <rPh sb="66" eb="68">
      <t>レイワ</t>
    </rPh>
    <rPh sb="68" eb="70">
      <t>ガンネン</t>
    </rPh>
    <rPh sb="70" eb="71">
      <t>ド</t>
    </rPh>
    <rPh sb="72" eb="74">
      <t>コウエイ</t>
    </rPh>
    <rPh sb="74" eb="76">
      <t>キギョウ</t>
    </rPh>
    <rPh sb="76" eb="78">
      <t>カイケイ</t>
    </rPh>
    <rPh sb="78" eb="80">
      <t>イコウ</t>
    </rPh>
    <rPh sb="85" eb="87">
      <t>ルイセキ</t>
    </rPh>
    <rPh sb="88" eb="90">
      <t>ヒジョウ</t>
    </rPh>
    <rPh sb="91" eb="92">
      <t>ヒク</t>
    </rPh>
    <rPh sb="102" eb="104">
      <t>コンゴ</t>
    </rPh>
    <rPh sb="105" eb="107">
      <t>ゲンカ</t>
    </rPh>
    <rPh sb="107" eb="109">
      <t>ショウキャク</t>
    </rPh>
    <rPh sb="110" eb="111">
      <t>カサ</t>
    </rPh>
    <rPh sb="120" eb="122">
      <t>ジョウショウ</t>
    </rPh>
    <phoneticPr fontId="4"/>
  </si>
  <si>
    <t>　本市事業の課題として、経費回収率が低く、一般会計からの繰入金に依存している割合が高いことが挙げられる。今後の経営環境を改善するため、投資・財政計画を見直し、また計画的な管路の整備、ストックマネジメントによる施設等の修繕を進めると共に、使用料単価の適正を定期的に検討し、安定的な使用料収入を確保することで、健全な下水道事業経営を目指す。
※令和元年4月から地方公営企業法を全部適用したため、平成30年度以前のデータはありません。</t>
    <rPh sb="1" eb="3">
      <t>ホンシ</t>
    </rPh>
    <rPh sb="3" eb="5">
      <t>ジギョウ</t>
    </rPh>
    <rPh sb="6" eb="8">
      <t>カダイ</t>
    </rPh>
    <rPh sb="12" eb="14">
      <t>ケイヒ</t>
    </rPh>
    <rPh sb="14" eb="16">
      <t>カイシュウ</t>
    </rPh>
    <rPh sb="16" eb="17">
      <t>リツ</t>
    </rPh>
    <rPh sb="18" eb="19">
      <t>ヒク</t>
    </rPh>
    <rPh sb="21" eb="23">
      <t>イッパン</t>
    </rPh>
    <rPh sb="23" eb="25">
      <t>カイケイ</t>
    </rPh>
    <rPh sb="28" eb="30">
      <t>クリイレ</t>
    </rPh>
    <rPh sb="30" eb="31">
      <t>キン</t>
    </rPh>
    <rPh sb="32" eb="34">
      <t>イゾン</t>
    </rPh>
    <rPh sb="38" eb="40">
      <t>ワリアイ</t>
    </rPh>
    <rPh sb="41" eb="42">
      <t>タカ</t>
    </rPh>
    <rPh sb="46" eb="47">
      <t>ア</t>
    </rPh>
    <rPh sb="52" eb="54">
      <t>コンゴ</t>
    </rPh>
    <rPh sb="55" eb="57">
      <t>ケイエイ</t>
    </rPh>
    <rPh sb="57" eb="59">
      <t>カンキョウ</t>
    </rPh>
    <rPh sb="60" eb="62">
      <t>カイゼン</t>
    </rPh>
    <rPh sb="67" eb="69">
      <t>トウシ</t>
    </rPh>
    <rPh sb="70" eb="72">
      <t>ザイセイ</t>
    </rPh>
    <rPh sb="72" eb="74">
      <t>ケイカク</t>
    </rPh>
    <rPh sb="75" eb="77">
      <t>ミナオ</t>
    </rPh>
    <rPh sb="81" eb="84">
      <t>ケイカクテキ</t>
    </rPh>
    <rPh sb="85" eb="87">
      <t>カンロ</t>
    </rPh>
    <rPh sb="88" eb="90">
      <t>セイビ</t>
    </rPh>
    <rPh sb="104" eb="106">
      <t>シセツ</t>
    </rPh>
    <rPh sb="106" eb="107">
      <t>トウ</t>
    </rPh>
    <rPh sb="108" eb="110">
      <t>シュウゼン</t>
    </rPh>
    <rPh sb="111" eb="112">
      <t>スス</t>
    </rPh>
    <rPh sb="115" eb="116">
      <t>トモ</t>
    </rPh>
    <rPh sb="118" eb="121">
      <t>シヨウリョウ</t>
    </rPh>
    <rPh sb="121" eb="123">
      <t>タンカ</t>
    </rPh>
    <rPh sb="124" eb="126">
      <t>テキセイ</t>
    </rPh>
    <rPh sb="127" eb="130">
      <t>テイキテキ</t>
    </rPh>
    <rPh sb="131" eb="133">
      <t>ケントウ</t>
    </rPh>
    <rPh sb="135" eb="138">
      <t>アンテイテキ</t>
    </rPh>
    <rPh sb="139" eb="142">
      <t>シヨウリョウ</t>
    </rPh>
    <rPh sb="142" eb="144">
      <t>シュウニュウ</t>
    </rPh>
    <rPh sb="145" eb="147">
      <t>カクホ</t>
    </rPh>
    <rPh sb="153" eb="155">
      <t>ケンゼン</t>
    </rPh>
    <rPh sb="156" eb="159">
      <t>ゲスイドウ</t>
    </rPh>
    <rPh sb="159" eb="161">
      <t>ジギョウ</t>
    </rPh>
    <rPh sb="161" eb="163">
      <t>ケイエイ</t>
    </rPh>
    <rPh sb="164" eb="166">
      <t>メザ</t>
    </rPh>
    <rPh sb="171" eb="173">
      <t>レイワ</t>
    </rPh>
    <rPh sb="173" eb="175">
      <t>ガンネン</t>
    </rPh>
    <rPh sb="176" eb="177">
      <t>ツキ</t>
    </rPh>
    <rPh sb="179" eb="181">
      <t>チホウ</t>
    </rPh>
    <rPh sb="181" eb="183">
      <t>コウエイ</t>
    </rPh>
    <rPh sb="183" eb="185">
      <t>キギョウ</t>
    </rPh>
    <rPh sb="185" eb="186">
      <t>ホウ</t>
    </rPh>
    <rPh sb="187" eb="189">
      <t>ゼンブ</t>
    </rPh>
    <rPh sb="189" eb="191">
      <t>テキヨウ</t>
    </rPh>
    <rPh sb="196" eb="198">
      <t>ヘイセイ</t>
    </rPh>
    <rPh sb="200" eb="202">
      <t>ネンド</t>
    </rPh>
    <rPh sb="202" eb="204">
      <t>イゼン</t>
    </rPh>
    <phoneticPr fontId="4"/>
  </si>
  <si>
    <r>
      <t>　</t>
    </r>
    <r>
      <rPr>
        <sz val="11"/>
        <rFont val="ＭＳ ゴシック"/>
        <family val="3"/>
        <charset val="128"/>
      </rPr>
      <t>経営の健全性において、「経常収支比率」は100％を超えており、収支の均衡は保たれているが、「経費回収率」は69.59％と100％を下回っており、類似団体・全国平均よりも低く、汚水処理にかかる費用が使用料以外の収入(一般会計からの繰入金)により賄われてる。
　「流動比率」においては、借り入れた企業債の償還金が減少傾向となっていることなどから、前年度よりも6.15ポイント改善したものの、100％を下回っているため、使用料単価を見直し適切な使用料収入を確保することが必要となる。
　「企業債残高対事業規模比率」は、類似団体・全国平均よりも低く、今後についても償還ピークを過ぎているため、企業債残高規模は減少傾向にある。
　経営の効率性において、「施設利用率」は、前年度よりも1.11ポンイト減少し、類似団体・全国平均よりも低い状態であり、今後も人口減少や節水型機器等の普及により、緩やかに減少していくものと考えている。また、「水洗化率」では、全国平均よりも若干下回っているものの、類似団体よりも1.42ポイント上回っており、引き続き未接続世帯への啓発活動を実施し、水洗化率の向上を図っていく。</t>
    </r>
    <rPh sb="1" eb="3">
      <t>ケイエイ</t>
    </rPh>
    <rPh sb="4" eb="7">
      <t>ケンゼンセイ</t>
    </rPh>
    <rPh sb="13" eb="15">
      <t>ケイジョウ</t>
    </rPh>
    <rPh sb="15" eb="17">
      <t>シュウシ</t>
    </rPh>
    <rPh sb="17" eb="19">
      <t>ヒリツ</t>
    </rPh>
    <rPh sb="26" eb="27">
      <t>コ</t>
    </rPh>
    <rPh sb="32" eb="34">
      <t>シュウシ</t>
    </rPh>
    <rPh sb="35" eb="37">
      <t>キンコウ</t>
    </rPh>
    <rPh sb="38" eb="39">
      <t>タモ</t>
    </rPh>
    <rPh sb="47" eb="49">
      <t>ケイヒ</t>
    </rPh>
    <rPh sb="49" eb="51">
      <t>カイシュウ</t>
    </rPh>
    <rPh sb="51" eb="52">
      <t>リツ</t>
    </rPh>
    <rPh sb="66" eb="68">
      <t>シタマワ</t>
    </rPh>
    <rPh sb="73" eb="75">
      <t>ルイジ</t>
    </rPh>
    <rPh sb="75" eb="77">
      <t>ダンタイ</t>
    </rPh>
    <rPh sb="78" eb="80">
      <t>ゼンコク</t>
    </rPh>
    <rPh sb="80" eb="82">
      <t>ヘイキン</t>
    </rPh>
    <rPh sb="85" eb="86">
      <t>ヒク</t>
    </rPh>
    <rPh sb="88" eb="90">
      <t>オスイ</t>
    </rPh>
    <rPh sb="90" eb="92">
      <t>ショリ</t>
    </rPh>
    <rPh sb="96" eb="98">
      <t>ヒヨウ</t>
    </rPh>
    <rPh sb="99" eb="102">
      <t>シヨウリョウ</t>
    </rPh>
    <rPh sb="102" eb="104">
      <t>イガイ</t>
    </rPh>
    <rPh sb="105" eb="107">
      <t>シュウニュウ</t>
    </rPh>
    <rPh sb="108" eb="110">
      <t>イッパン</t>
    </rPh>
    <rPh sb="110" eb="112">
      <t>カイケイ</t>
    </rPh>
    <rPh sb="115" eb="117">
      <t>クリイレ</t>
    </rPh>
    <rPh sb="117" eb="118">
      <t>キン</t>
    </rPh>
    <rPh sb="122" eb="123">
      <t>マカナ</t>
    </rPh>
    <rPh sb="131" eb="133">
      <t>リュウドウ</t>
    </rPh>
    <rPh sb="133" eb="135">
      <t>ヒリツ</t>
    </rPh>
    <rPh sb="142" eb="143">
      <t>カ</t>
    </rPh>
    <rPh sb="144" eb="145">
      <t>イ</t>
    </rPh>
    <rPh sb="147" eb="149">
      <t>キギョウ</t>
    </rPh>
    <rPh sb="149" eb="150">
      <t>サイ</t>
    </rPh>
    <rPh sb="151" eb="153">
      <t>ショウカン</t>
    </rPh>
    <rPh sb="172" eb="175">
      <t>ゼンネンド</t>
    </rPh>
    <rPh sb="186" eb="188">
      <t>カイゼン</t>
    </rPh>
    <rPh sb="199" eb="201">
      <t>シタマワ</t>
    </rPh>
    <rPh sb="208" eb="211">
      <t>シヨウリョウ</t>
    </rPh>
    <rPh sb="211" eb="213">
      <t>タンカ</t>
    </rPh>
    <rPh sb="214" eb="216">
      <t>ミナオ</t>
    </rPh>
    <rPh sb="217" eb="219">
      <t>テキセツ</t>
    </rPh>
    <rPh sb="220" eb="223">
      <t>シヨウリョウ</t>
    </rPh>
    <rPh sb="223" eb="225">
      <t>シュウニュウ</t>
    </rPh>
    <rPh sb="226" eb="228">
      <t>カクホ</t>
    </rPh>
    <rPh sb="233" eb="235">
      <t>ヒツヨウ</t>
    </rPh>
    <rPh sb="242" eb="244">
      <t>キギョウ</t>
    </rPh>
    <rPh sb="244" eb="245">
      <t>サイ</t>
    </rPh>
    <rPh sb="245" eb="247">
      <t>ザンダカ</t>
    </rPh>
    <rPh sb="247" eb="248">
      <t>タイ</t>
    </rPh>
    <rPh sb="248" eb="250">
      <t>ジギョウ</t>
    </rPh>
    <rPh sb="250" eb="252">
      <t>キボ</t>
    </rPh>
    <rPh sb="252" eb="254">
      <t>ヒリツ</t>
    </rPh>
    <rPh sb="257" eb="259">
      <t>ルイジ</t>
    </rPh>
    <rPh sb="259" eb="261">
      <t>ダンタイ</t>
    </rPh>
    <rPh sb="262" eb="264">
      <t>ゼンコク</t>
    </rPh>
    <rPh sb="264" eb="266">
      <t>ヘイキン</t>
    </rPh>
    <rPh sb="269" eb="270">
      <t>ヒク</t>
    </rPh>
    <rPh sb="272" eb="274">
      <t>コンゴ</t>
    </rPh>
    <rPh sb="279" eb="281">
      <t>ショウカン</t>
    </rPh>
    <rPh sb="285" eb="286">
      <t>ス</t>
    </rPh>
    <rPh sb="293" eb="295">
      <t>キギョウ</t>
    </rPh>
    <rPh sb="295" eb="296">
      <t>サイ</t>
    </rPh>
    <rPh sb="296" eb="298">
      <t>ザンダカ</t>
    </rPh>
    <rPh sb="298" eb="300">
      <t>キボ</t>
    </rPh>
    <rPh sb="301" eb="303">
      <t>ゲンショウ</t>
    </rPh>
    <rPh sb="303" eb="305">
      <t>ケイコウ</t>
    </rPh>
    <rPh sb="311" eb="313">
      <t>ケイエイ</t>
    </rPh>
    <rPh sb="314" eb="316">
      <t>コウリツ</t>
    </rPh>
    <rPh sb="316" eb="317">
      <t>セイ</t>
    </rPh>
    <rPh sb="323" eb="325">
      <t>シセツ</t>
    </rPh>
    <rPh sb="325" eb="328">
      <t>リヨウリツ</t>
    </rPh>
    <rPh sb="331" eb="334">
      <t>ゼンネンド</t>
    </rPh>
    <rPh sb="345" eb="346">
      <t>ゲン</t>
    </rPh>
    <rPh sb="346" eb="347">
      <t>ショウ</t>
    </rPh>
    <rPh sb="349" eb="351">
      <t>ルイジ</t>
    </rPh>
    <rPh sb="351" eb="353">
      <t>ダンタイ</t>
    </rPh>
    <rPh sb="354" eb="356">
      <t>ゼンコク</t>
    </rPh>
    <rPh sb="356" eb="358">
      <t>ヘイキン</t>
    </rPh>
    <rPh sb="361" eb="362">
      <t>ヒク</t>
    </rPh>
    <rPh sb="363" eb="365">
      <t>ジョウタイ</t>
    </rPh>
    <rPh sb="369" eb="371">
      <t>コンゴ</t>
    </rPh>
    <rPh sb="372" eb="374">
      <t>ジンコウ</t>
    </rPh>
    <rPh sb="374" eb="376">
      <t>ゲンショウ</t>
    </rPh>
    <rPh sb="377" eb="380">
      <t>セッスイガタ</t>
    </rPh>
    <rPh sb="380" eb="382">
      <t>キキ</t>
    </rPh>
    <rPh sb="382" eb="383">
      <t>トウ</t>
    </rPh>
    <rPh sb="384" eb="386">
      <t>フキュウ</t>
    </rPh>
    <rPh sb="390" eb="391">
      <t>ユル</t>
    </rPh>
    <rPh sb="394" eb="396">
      <t>ゲンショウ</t>
    </rPh>
    <rPh sb="403" eb="404">
      <t>カンガ</t>
    </rPh>
    <rPh sb="413" eb="416">
      <t>スイセンカ</t>
    </rPh>
    <rPh sb="416" eb="417">
      <t>リツ</t>
    </rPh>
    <rPh sb="421" eb="423">
      <t>ゼンコク</t>
    </rPh>
    <rPh sb="423" eb="425">
      <t>ヘイキン</t>
    </rPh>
    <rPh sb="428" eb="430">
      <t>ジャッカン</t>
    </rPh>
    <rPh sb="430" eb="432">
      <t>シタマワ</t>
    </rPh>
    <rPh sb="440" eb="442">
      <t>ルイジ</t>
    </rPh>
    <rPh sb="442" eb="444">
      <t>ダンタイ</t>
    </rPh>
    <rPh sb="455" eb="457">
      <t>ウワマワ</t>
    </rPh>
    <rPh sb="462" eb="463">
      <t>ヒ</t>
    </rPh>
    <rPh sb="464" eb="465">
      <t>ツヅ</t>
    </rPh>
    <rPh sb="466" eb="469">
      <t>ミセツゾク</t>
    </rPh>
    <rPh sb="469" eb="471">
      <t>セタイ</t>
    </rPh>
    <rPh sb="473" eb="475">
      <t>ケイハツ</t>
    </rPh>
    <rPh sb="475" eb="477">
      <t>カツドウ</t>
    </rPh>
    <rPh sb="478" eb="480">
      <t>ジッシ</t>
    </rPh>
    <rPh sb="482" eb="485">
      <t>スイセンカ</t>
    </rPh>
    <rPh sb="485" eb="486">
      <t>リツ</t>
    </rPh>
    <rPh sb="487" eb="489">
      <t>コウジョウ</t>
    </rPh>
    <rPh sb="490" eb="49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</si>
</sst>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BD-4278-8A46-435C96681E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0.09</c:v>
                </c:pt>
              </c:numCache>
            </c:numRef>
          </c:val>
          <c:smooth val="0"/>
          <c:extLst>
            <c:ext xmlns:c16="http://schemas.microsoft.com/office/drawing/2014/chart" uri="{C3380CC4-5D6E-409C-BE32-E72D297353CC}">
              <c16:uniqueId val="{00000001-ECBD-4278-8A46-435C96681E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57.46</c:v>
                </c:pt>
                <c:pt idx="4">
                  <c:v>56.35</c:v>
                </c:pt>
              </c:numCache>
            </c:numRef>
          </c:val>
          <c:extLst>
            <c:ext xmlns:c16="http://schemas.microsoft.com/office/drawing/2014/chart" uri="{C3380CC4-5D6E-409C-BE32-E72D297353CC}">
              <c16:uniqueId val="{00000000-BDFB-4E8E-BE46-42B3C134A6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61.4</c:v>
                </c:pt>
                <c:pt idx="4">
                  <c:v>65.28</c:v>
                </c:pt>
              </c:numCache>
            </c:numRef>
          </c:val>
          <c:smooth val="0"/>
          <c:extLst>
            <c:ext xmlns:c16="http://schemas.microsoft.com/office/drawing/2014/chart" uri="{C3380CC4-5D6E-409C-BE32-E72D297353CC}">
              <c16:uniqueId val="{00000001-BDFB-4E8E-BE46-42B3C134A6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94.48</c:v>
                </c:pt>
                <c:pt idx="4">
                  <c:v>94.14</c:v>
                </c:pt>
              </c:numCache>
            </c:numRef>
          </c:val>
          <c:extLst>
            <c:ext xmlns:c16="http://schemas.microsoft.com/office/drawing/2014/chart" uri="{C3380CC4-5D6E-409C-BE32-E72D297353CC}">
              <c16:uniqueId val="{00000000-8A02-490B-91E3-3D1A10B04E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86.28</c:v>
                </c:pt>
                <c:pt idx="4">
                  <c:v>92.72</c:v>
                </c:pt>
              </c:numCache>
            </c:numRef>
          </c:val>
          <c:smooth val="0"/>
          <c:extLst>
            <c:ext xmlns:c16="http://schemas.microsoft.com/office/drawing/2014/chart" uri="{C3380CC4-5D6E-409C-BE32-E72D297353CC}">
              <c16:uniqueId val="{00000001-8A02-490B-91E3-3D1A10B04E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121.32</c:v>
                </c:pt>
                <c:pt idx="4">
                  <c:v>114.53</c:v>
                </c:pt>
              </c:numCache>
            </c:numRef>
          </c:val>
          <c:extLst>
            <c:ext xmlns:c16="http://schemas.microsoft.com/office/drawing/2014/chart" uri="{C3380CC4-5D6E-409C-BE32-E72D297353CC}">
              <c16:uniqueId val="{00000000-85CD-4ABB-85DC-E200942A6D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107.15</c:v>
                </c:pt>
                <c:pt idx="4">
                  <c:v>107.85</c:v>
                </c:pt>
              </c:numCache>
            </c:numRef>
          </c:val>
          <c:smooth val="0"/>
          <c:extLst>
            <c:ext xmlns:c16="http://schemas.microsoft.com/office/drawing/2014/chart" uri="{C3380CC4-5D6E-409C-BE32-E72D297353CC}">
              <c16:uniqueId val="{00000001-85CD-4ABB-85DC-E200942A6D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3.65</c:v>
                </c:pt>
                <c:pt idx="4">
                  <c:v>6.98</c:v>
                </c:pt>
              </c:numCache>
            </c:numRef>
          </c:val>
          <c:extLst>
            <c:ext xmlns:c16="http://schemas.microsoft.com/office/drawing/2014/chart" uri="{C3380CC4-5D6E-409C-BE32-E72D297353CC}">
              <c16:uniqueId val="{00000000-381E-46A6-8A94-A0D0120B6F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17.239999999999998</c:v>
                </c:pt>
                <c:pt idx="4">
                  <c:v>23.79</c:v>
                </c:pt>
              </c:numCache>
            </c:numRef>
          </c:val>
          <c:smooth val="0"/>
          <c:extLst>
            <c:ext xmlns:c16="http://schemas.microsoft.com/office/drawing/2014/chart" uri="{C3380CC4-5D6E-409C-BE32-E72D297353CC}">
              <c16:uniqueId val="{00000001-381E-46A6-8A94-A0D0120B6F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1C-4F0A-906F-D107FBC4E6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1.22</c:v>
                </c:pt>
              </c:numCache>
            </c:numRef>
          </c:val>
          <c:smooth val="0"/>
          <c:extLst>
            <c:ext xmlns:c16="http://schemas.microsoft.com/office/drawing/2014/chart" uri="{C3380CC4-5D6E-409C-BE32-E72D297353CC}">
              <c16:uniqueId val="{00000001-F61C-4F0A-906F-D107FBC4E6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11-41F3-B761-87DE197047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15.68</c:v>
                </c:pt>
                <c:pt idx="4">
                  <c:v>4.72</c:v>
                </c:pt>
              </c:numCache>
            </c:numRef>
          </c:val>
          <c:smooth val="0"/>
          <c:extLst>
            <c:ext xmlns:c16="http://schemas.microsoft.com/office/drawing/2014/chart" uri="{C3380CC4-5D6E-409C-BE32-E72D297353CC}">
              <c16:uniqueId val="{00000001-9C11-41F3-B761-87DE197047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32.78</c:v>
                </c:pt>
                <c:pt idx="4">
                  <c:v>38.93</c:v>
                </c:pt>
              </c:numCache>
            </c:numRef>
          </c:val>
          <c:extLst>
            <c:ext xmlns:c16="http://schemas.microsoft.com/office/drawing/2014/chart" uri="{C3380CC4-5D6E-409C-BE32-E72D297353CC}">
              <c16:uniqueId val="{00000000-317F-45B7-BCEF-CD9C904277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46.82</c:v>
                </c:pt>
                <c:pt idx="4">
                  <c:v>67.930000000000007</c:v>
                </c:pt>
              </c:numCache>
            </c:numRef>
          </c:val>
          <c:smooth val="0"/>
          <c:extLst>
            <c:ext xmlns:c16="http://schemas.microsoft.com/office/drawing/2014/chart" uri="{C3380CC4-5D6E-409C-BE32-E72D297353CC}">
              <c16:uniqueId val="{00000001-317F-45B7-BCEF-CD9C904277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637.48</c:v>
                </c:pt>
                <c:pt idx="4">
                  <c:v>541.67999999999995</c:v>
                </c:pt>
              </c:numCache>
            </c:numRef>
          </c:val>
          <c:extLst>
            <c:ext xmlns:c16="http://schemas.microsoft.com/office/drawing/2014/chart" uri="{C3380CC4-5D6E-409C-BE32-E72D297353CC}">
              <c16:uniqueId val="{00000000-FBB7-4093-A3C4-21703BB709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1028.05</c:v>
                </c:pt>
                <c:pt idx="4">
                  <c:v>857.88</c:v>
                </c:pt>
              </c:numCache>
            </c:numRef>
          </c:val>
          <c:smooth val="0"/>
          <c:extLst>
            <c:ext xmlns:c16="http://schemas.microsoft.com/office/drawing/2014/chart" uri="{C3380CC4-5D6E-409C-BE32-E72D297353CC}">
              <c16:uniqueId val="{00000001-FBB7-4093-A3C4-21703BB709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73.62</c:v>
                </c:pt>
                <c:pt idx="4">
                  <c:v>69.59</c:v>
                </c:pt>
              </c:numCache>
            </c:numRef>
          </c:val>
          <c:extLst>
            <c:ext xmlns:c16="http://schemas.microsoft.com/office/drawing/2014/chart" uri="{C3380CC4-5D6E-409C-BE32-E72D297353CC}">
              <c16:uniqueId val="{00000000-509E-4363-9418-A8F8C07F18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94.73</c:v>
                </c:pt>
                <c:pt idx="4">
                  <c:v>94.97</c:v>
                </c:pt>
              </c:numCache>
            </c:numRef>
          </c:val>
          <c:smooth val="0"/>
          <c:extLst>
            <c:ext xmlns:c16="http://schemas.microsoft.com/office/drawing/2014/chart" uri="{C3380CC4-5D6E-409C-BE32-E72D297353CC}">
              <c16:uniqueId val="{00000001-509E-4363-9418-A8F8C07F18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160.86000000000001</c:v>
                </c:pt>
                <c:pt idx="4">
                  <c:v>169.15</c:v>
                </c:pt>
              </c:numCache>
            </c:numRef>
          </c:val>
          <c:extLst>
            <c:ext xmlns:c16="http://schemas.microsoft.com/office/drawing/2014/chart" uri="{C3380CC4-5D6E-409C-BE32-E72D297353CC}">
              <c16:uniqueId val="{00000000-047B-47F4-BC9B-7F07027BEE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160.91</c:v>
                </c:pt>
                <c:pt idx="4">
                  <c:v>159.49</c:v>
                </c:pt>
              </c:numCache>
            </c:numRef>
          </c:val>
          <c:smooth val="0"/>
          <c:extLst>
            <c:ext xmlns:c16="http://schemas.microsoft.com/office/drawing/2014/chart" uri="{C3380CC4-5D6E-409C-BE32-E72D297353CC}">
              <c16:uniqueId val="{00000001-047B-47F4-BC9B-7F07027BEE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6" zoomScaleNormal="100" workbookViewId="0">
      <selection activeCell="CD25" sqref="CD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磐田市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169274</v>
      </c>
      <c r="AM8" s="69"/>
      <c r="AN8" s="69"/>
      <c r="AO8" s="69"/>
      <c r="AP8" s="69"/>
      <c r="AQ8" s="69"/>
      <c r="AR8" s="69"/>
      <c r="AS8" s="69"/>
      <c r="AT8" s="68">
        <f>データ!T6</f>
        <v>163.44999999999999</v>
      </c>
      <c r="AU8" s="68"/>
      <c r="AV8" s="68"/>
      <c r="AW8" s="68"/>
      <c r="AX8" s="68"/>
      <c r="AY8" s="68"/>
      <c r="AZ8" s="68"/>
      <c r="BA8" s="68"/>
      <c r="BB8" s="68">
        <f>データ!U6</f>
        <v>1035.6300000000001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76.3</v>
      </c>
      <c r="J10" s="68"/>
      <c r="K10" s="68"/>
      <c r="L10" s="68"/>
      <c r="M10" s="68"/>
      <c r="N10" s="68"/>
      <c r="O10" s="68"/>
      <c r="P10" s="68">
        <f>データ!P6</f>
        <v>56.12</v>
      </c>
      <c r="Q10" s="68"/>
      <c r="R10" s="68"/>
      <c r="S10" s="68"/>
      <c r="T10" s="68"/>
      <c r="U10" s="68"/>
      <c r="V10" s="68"/>
      <c r="W10" s="68">
        <f>データ!Q6</f>
        <v>104.27</v>
      </c>
      <c r="X10" s="68"/>
      <c r="Y10" s="68"/>
      <c r="Z10" s="68"/>
      <c r="AA10" s="68"/>
      <c r="AB10" s="68"/>
      <c r="AC10" s="68"/>
      <c r="AD10" s="69">
        <f>データ!R6</f>
        <v>2221</v>
      </c>
      <c r="AE10" s="69"/>
      <c r="AF10" s="69"/>
      <c r="AG10" s="69"/>
      <c r="AH10" s="69"/>
      <c r="AI10" s="69"/>
      <c r="AJ10" s="69"/>
      <c r="AK10" s="2"/>
      <c r="AL10" s="69">
        <f>データ!V6</f>
        <v>94855</v>
      </c>
      <c r="AM10" s="69"/>
      <c r="AN10" s="69"/>
      <c r="AO10" s="69"/>
      <c r="AP10" s="69"/>
      <c r="AQ10" s="69"/>
      <c r="AR10" s="69"/>
      <c r="AS10" s="69"/>
      <c r="AT10" s="68">
        <f>データ!W6</f>
        <v>21.21</v>
      </c>
      <c r="AU10" s="68"/>
      <c r="AV10" s="68"/>
      <c r="AW10" s="68"/>
      <c r="AX10" s="68"/>
      <c r="AY10" s="68"/>
      <c r="AZ10" s="68"/>
      <c r="BA10" s="68"/>
      <c r="BB10" s="68">
        <f>データ!X6</f>
        <v>4472.18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hQI6OD4nEj0eK/WJFZyuEZJIG8vtTus4Gu+w4rehelt5LRPj0/AWbJ8lEU9KiG59mtGG+B/QYP0PrGMF/7OWA==" saltValue="Yi7YmBISLrP0Ni5axR6y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222119</v>
      </c>
      <c r="D6" s="33">
        <f t="shared" si="3"/>
        <v>46</v>
      </c>
      <c r="E6" s="33">
        <f t="shared" si="3"/>
        <v>17</v>
      </c>
      <c r="F6" s="33">
        <f t="shared" si="3"/>
        <v>1</v>
      </c>
      <c r="G6" s="33">
        <f t="shared" si="3"/>
        <v>0</v>
      </c>
      <c r="H6" s="33" t="str">
        <f t="shared" si="3"/>
        <v>静岡県　磐田市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76.3</v>
      </c>
      <c r="P6" s="34">
        <f t="shared" si="3"/>
        <v>56.12</v>
      </c>
      <c r="Q6" s="34">
        <f t="shared" si="3"/>
        <v>104.27</v>
      </c>
      <c r="R6" s="34">
        <f t="shared" si="3"/>
        <v>2221</v>
      </c>
      <c r="S6" s="34">
        <f t="shared" si="3"/>
        <v>169274</v>
      </c>
      <c r="T6" s="34">
        <f t="shared" si="3"/>
        <v>163.44999999999999</v>
      </c>
      <c r="U6" s="34">
        <f t="shared" si="3"/>
        <v>1035.6300000000001</v>
      </c>
      <c r="V6" s="34">
        <f t="shared" si="3"/>
        <v>94855</v>
      </c>
      <c r="W6" s="34">
        <f t="shared" si="3"/>
        <v>21.21</v>
      </c>
      <c r="X6" s="34">
        <f t="shared" si="3"/>
        <v>4472.18</v>
      </c>
      <c r="Y6" s="35" t="str">
        <f>IF(Y7="",NA(),Y7)</f>
        <v>-</v>
      </c>
      <c r="Z6" s="35" t="str">
        <f t="shared" ref="Z6:AH6" si="4">IF(Z7="",NA(),Z7)</f>
        <v>-</v>
      </c>
      <c r="AA6" s="35" t="str">
        <f t="shared" si="4"/>
        <v>-</v>
      </c>
      <c r="AB6" s="35">
        <f t="shared" si="4"/>
        <v>121.32</v>
      </c>
      <c r="AC6" s="35">
        <f t="shared" si="4"/>
        <v>114.53</v>
      </c>
      <c r="AD6" s="35" t="str">
        <f t="shared" si="4"/>
        <v>-</v>
      </c>
      <c r="AE6" s="35" t="str">
        <f t="shared" si="4"/>
        <v>-</v>
      </c>
      <c r="AF6" s="35" t="str">
        <f t="shared" si="4"/>
        <v>-</v>
      </c>
      <c r="AG6" s="35">
        <f t="shared" si="4"/>
        <v>107.15</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15.68</v>
      </c>
      <c r="AS6" s="35">
        <f t="shared" si="5"/>
        <v>4.72</v>
      </c>
      <c r="AT6" s="34" t="str">
        <f>IF(AT7="","",IF(AT7="-","【-】","【"&amp;SUBSTITUTE(TEXT(AT7,"#,##0.00"),"-","△")&amp;"】"))</f>
        <v>【3.64】</v>
      </c>
      <c r="AU6" s="35" t="str">
        <f>IF(AU7="",NA(),AU7)</f>
        <v>-</v>
      </c>
      <c r="AV6" s="35" t="str">
        <f t="shared" ref="AV6:BD6" si="6">IF(AV7="",NA(),AV7)</f>
        <v>-</v>
      </c>
      <c r="AW6" s="35" t="str">
        <f t="shared" si="6"/>
        <v>-</v>
      </c>
      <c r="AX6" s="35">
        <f t="shared" si="6"/>
        <v>32.78</v>
      </c>
      <c r="AY6" s="35">
        <f t="shared" si="6"/>
        <v>38.93</v>
      </c>
      <c r="AZ6" s="35" t="str">
        <f t="shared" si="6"/>
        <v>-</v>
      </c>
      <c r="BA6" s="35" t="str">
        <f t="shared" si="6"/>
        <v>-</v>
      </c>
      <c r="BB6" s="35" t="str">
        <f t="shared" si="6"/>
        <v>-</v>
      </c>
      <c r="BC6" s="35">
        <f t="shared" si="6"/>
        <v>46.82</v>
      </c>
      <c r="BD6" s="35">
        <f t="shared" si="6"/>
        <v>67.930000000000007</v>
      </c>
      <c r="BE6" s="34" t="str">
        <f>IF(BE7="","",IF(BE7="-","【-】","【"&amp;SUBSTITUTE(TEXT(BE7,"#,##0.00"),"-","△")&amp;"】"))</f>
        <v>【67.52】</v>
      </c>
      <c r="BF6" s="35" t="str">
        <f>IF(BF7="",NA(),BF7)</f>
        <v>-</v>
      </c>
      <c r="BG6" s="35" t="str">
        <f t="shared" ref="BG6:BO6" si="7">IF(BG7="",NA(),BG7)</f>
        <v>-</v>
      </c>
      <c r="BH6" s="35" t="str">
        <f t="shared" si="7"/>
        <v>-</v>
      </c>
      <c r="BI6" s="35">
        <f t="shared" si="7"/>
        <v>637.48</v>
      </c>
      <c r="BJ6" s="35">
        <f t="shared" si="7"/>
        <v>541.67999999999995</v>
      </c>
      <c r="BK6" s="35" t="str">
        <f t="shared" si="7"/>
        <v>-</v>
      </c>
      <c r="BL6" s="35" t="str">
        <f t="shared" si="7"/>
        <v>-</v>
      </c>
      <c r="BM6" s="35" t="str">
        <f t="shared" si="7"/>
        <v>-</v>
      </c>
      <c r="BN6" s="35">
        <f t="shared" si="7"/>
        <v>1028.05</v>
      </c>
      <c r="BO6" s="35">
        <f t="shared" si="7"/>
        <v>857.88</v>
      </c>
      <c r="BP6" s="34" t="str">
        <f>IF(BP7="","",IF(BP7="-","【-】","【"&amp;SUBSTITUTE(TEXT(BP7,"#,##0.00"),"-","△")&amp;"】"))</f>
        <v>【705.21】</v>
      </c>
      <c r="BQ6" s="35" t="str">
        <f>IF(BQ7="",NA(),BQ7)</f>
        <v>-</v>
      </c>
      <c r="BR6" s="35" t="str">
        <f t="shared" ref="BR6:BZ6" si="8">IF(BR7="",NA(),BR7)</f>
        <v>-</v>
      </c>
      <c r="BS6" s="35" t="str">
        <f t="shared" si="8"/>
        <v>-</v>
      </c>
      <c r="BT6" s="35">
        <f t="shared" si="8"/>
        <v>73.62</v>
      </c>
      <c r="BU6" s="35">
        <f t="shared" si="8"/>
        <v>69.59</v>
      </c>
      <c r="BV6" s="35" t="str">
        <f t="shared" si="8"/>
        <v>-</v>
      </c>
      <c r="BW6" s="35" t="str">
        <f t="shared" si="8"/>
        <v>-</v>
      </c>
      <c r="BX6" s="35" t="str">
        <f t="shared" si="8"/>
        <v>-</v>
      </c>
      <c r="BY6" s="35">
        <f t="shared" si="8"/>
        <v>94.73</v>
      </c>
      <c r="BZ6" s="35">
        <f t="shared" si="8"/>
        <v>94.97</v>
      </c>
      <c r="CA6" s="34" t="str">
        <f>IF(CA7="","",IF(CA7="-","【-】","【"&amp;SUBSTITUTE(TEXT(CA7,"#,##0.00"),"-","△")&amp;"】"))</f>
        <v>【98.96】</v>
      </c>
      <c r="CB6" s="35" t="str">
        <f>IF(CB7="",NA(),CB7)</f>
        <v>-</v>
      </c>
      <c r="CC6" s="35" t="str">
        <f t="shared" ref="CC6:CK6" si="9">IF(CC7="",NA(),CC7)</f>
        <v>-</v>
      </c>
      <c r="CD6" s="35" t="str">
        <f t="shared" si="9"/>
        <v>-</v>
      </c>
      <c r="CE6" s="35">
        <f t="shared" si="9"/>
        <v>160.86000000000001</v>
      </c>
      <c r="CF6" s="35">
        <f t="shared" si="9"/>
        <v>169.15</v>
      </c>
      <c r="CG6" s="35" t="str">
        <f t="shared" si="9"/>
        <v>-</v>
      </c>
      <c r="CH6" s="35" t="str">
        <f t="shared" si="9"/>
        <v>-</v>
      </c>
      <c r="CI6" s="35" t="str">
        <f t="shared" si="9"/>
        <v>-</v>
      </c>
      <c r="CJ6" s="35">
        <f t="shared" si="9"/>
        <v>160.91</v>
      </c>
      <c r="CK6" s="35">
        <f t="shared" si="9"/>
        <v>159.49</v>
      </c>
      <c r="CL6" s="34" t="str">
        <f>IF(CL7="","",IF(CL7="-","【-】","【"&amp;SUBSTITUTE(TEXT(CL7,"#,##0.00"),"-","△")&amp;"】"))</f>
        <v>【134.52】</v>
      </c>
      <c r="CM6" s="35" t="str">
        <f>IF(CM7="",NA(),CM7)</f>
        <v>-</v>
      </c>
      <c r="CN6" s="35" t="str">
        <f t="shared" ref="CN6:CV6" si="10">IF(CN7="",NA(),CN7)</f>
        <v>-</v>
      </c>
      <c r="CO6" s="35" t="str">
        <f t="shared" si="10"/>
        <v>-</v>
      </c>
      <c r="CP6" s="35">
        <f t="shared" si="10"/>
        <v>57.46</v>
      </c>
      <c r="CQ6" s="35">
        <f t="shared" si="10"/>
        <v>56.35</v>
      </c>
      <c r="CR6" s="35" t="str">
        <f t="shared" si="10"/>
        <v>-</v>
      </c>
      <c r="CS6" s="35" t="str">
        <f t="shared" si="10"/>
        <v>-</v>
      </c>
      <c r="CT6" s="35" t="str">
        <f t="shared" si="10"/>
        <v>-</v>
      </c>
      <c r="CU6" s="35">
        <f t="shared" si="10"/>
        <v>61.4</v>
      </c>
      <c r="CV6" s="35">
        <f t="shared" si="10"/>
        <v>65.28</v>
      </c>
      <c r="CW6" s="34" t="str">
        <f>IF(CW7="","",IF(CW7="-","【-】","【"&amp;SUBSTITUTE(TEXT(CW7,"#,##0.00"),"-","△")&amp;"】"))</f>
        <v>【59.57】</v>
      </c>
      <c r="CX6" s="35" t="str">
        <f>IF(CX7="",NA(),CX7)</f>
        <v>-</v>
      </c>
      <c r="CY6" s="35" t="str">
        <f t="shared" ref="CY6:DG6" si="11">IF(CY7="",NA(),CY7)</f>
        <v>-</v>
      </c>
      <c r="CZ6" s="35" t="str">
        <f t="shared" si="11"/>
        <v>-</v>
      </c>
      <c r="DA6" s="35">
        <f t="shared" si="11"/>
        <v>94.48</v>
      </c>
      <c r="DB6" s="35">
        <f t="shared" si="11"/>
        <v>94.14</v>
      </c>
      <c r="DC6" s="35" t="str">
        <f t="shared" si="11"/>
        <v>-</v>
      </c>
      <c r="DD6" s="35" t="str">
        <f t="shared" si="11"/>
        <v>-</v>
      </c>
      <c r="DE6" s="35" t="str">
        <f t="shared" si="11"/>
        <v>-</v>
      </c>
      <c r="DF6" s="35">
        <f t="shared" si="11"/>
        <v>86.28</v>
      </c>
      <c r="DG6" s="35">
        <f t="shared" si="11"/>
        <v>92.72</v>
      </c>
      <c r="DH6" s="34" t="str">
        <f>IF(DH7="","",IF(DH7="-","【-】","【"&amp;SUBSTITUTE(TEXT(DH7,"#,##0.00"),"-","△")&amp;"】"))</f>
        <v>【95.57】</v>
      </c>
      <c r="DI6" s="35" t="str">
        <f>IF(DI7="",NA(),DI7)</f>
        <v>-</v>
      </c>
      <c r="DJ6" s="35" t="str">
        <f t="shared" ref="DJ6:DR6" si="12">IF(DJ7="",NA(),DJ7)</f>
        <v>-</v>
      </c>
      <c r="DK6" s="35" t="str">
        <f t="shared" si="12"/>
        <v>-</v>
      </c>
      <c r="DL6" s="35">
        <f t="shared" si="12"/>
        <v>3.65</v>
      </c>
      <c r="DM6" s="35">
        <f t="shared" si="12"/>
        <v>6.98</v>
      </c>
      <c r="DN6" s="35" t="str">
        <f t="shared" si="12"/>
        <v>-</v>
      </c>
      <c r="DO6" s="35" t="str">
        <f t="shared" si="12"/>
        <v>-</v>
      </c>
      <c r="DP6" s="35" t="str">
        <f t="shared" si="12"/>
        <v>-</v>
      </c>
      <c r="DQ6" s="35">
        <f t="shared" si="12"/>
        <v>17.239999999999998</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0.11</v>
      </c>
      <c r="EC6" s="35">
        <f t="shared" si="13"/>
        <v>1.22</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0.09</v>
      </c>
      <c r="EO6" s="34" t="str">
        <f>IF(EO7="","",IF(EO7="-","【-】","【"&amp;SUBSTITUTE(TEXT(EO7,"#,##0.00"),"-","△")&amp;"】"))</f>
        <v>【0.30】</v>
      </c>
    </row>
    <row r="7" spans="1:148" s="36" customFormat="1" x14ac:dyDescent="0.15">
      <c r="A7" s="28"/>
      <c r="B7" s="37">
        <v>2020</v>
      </c>
      <c r="C7" s="37">
        <v>222119</v>
      </c>
      <c r="D7" s="37">
        <v>46</v>
      </c>
      <c r="E7" s="37">
        <v>17</v>
      </c>
      <c r="F7" s="37">
        <v>1</v>
      </c>
      <c r="G7" s="37">
        <v>0</v>
      </c>
      <c r="H7" s="37" t="s">
        <v>96</v>
      </c>
      <c r="I7" s="37" t="s">
        <v>97</v>
      </c>
      <c r="J7" s="37" t="s">
        <v>98</v>
      </c>
      <c r="K7" s="37" t="s">
        <v>99</v>
      </c>
      <c r="L7" s="37" t="s">
        <v>100</v>
      </c>
      <c r="M7" s="37" t="s">
        <v>101</v>
      </c>
      <c r="N7" s="38" t="s">
        <v>102</v>
      </c>
      <c r="O7" s="38">
        <v>76.3</v>
      </c>
      <c r="P7" s="38">
        <v>56.12</v>
      </c>
      <c r="Q7" s="38">
        <v>104.27</v>
      </c>
      <c r="R7" s="38">
        <v>2221</v>
      </c>
      <c r="S7" s="38">
        <v>169274</v>
      </c>
      <c r="T7" s="38">
        <v>163.44999999999999</v>
      </c>
      <c r="U7" s="38">
        <v>1035.6300000000001</v>
      </c>
      <c r="V7" s="38">
        <v>94855</v>
      </c>
      <c r="W7" s="38">
        <v>21.21</v>
      </c>
      <c r="X7" s="38">
        <v>4472.18</v>
      </c>
      <c r="Y7" s="38" t="s">
        <v>102</v>
      </c>
      <c r="Z7" s="38" t="s">
        <v>102</v>
      </c>
      <c r="AA7" s="38" t="s">
        <v>102</v>
      </c>
      <c r="AB7" s="38">
        <v>121.32</v>
      </c>
      <c r="AC7" s="38">
        <v>114.53</v>
      </c>
      <c r="AD7" s="38" t="s">
        <v>102</v>
      </c>
      <c r="AE7" s="38" t="s">
        <v>102</v>
      </c>
      <c r="AF7" s="38" t="s">
        <v>102</v>
      </c>
      <c r="AG7" s="38">
        <v>107.15</v>
      </c>
      <c r="AH7" s="38">
        <v>107.85</v>
      </c>
      <c r="AI7" s="38">
        <v>106.67</v>
      </c>
      <c r="AJ7" s="38" t="s">
        <v>102</v>
      </c>
      <c r="AK7" s="38" t="s">
        <v>102</v>
      </c>
      <c r="AL7" s="38" t="s">
        <v>102</v>
      </c>
      <c r="AM7" s="38">
        <v>0</v>
      </c>
      <c r="AN7" s="38">
        <v>0</v>
      </c>
      <c r="AO7" s="38" t="s">
        <v>102</v>
      </c>
      <c r="AP7" s="38" t="s">
        <v>102</v>
      </c>
      <c r="AQ7" s="38" t="s">
        <v>102</v>
      </c>
      <c r="AR7" s="38">
        <v>15.68</v>
      </c>
      <c r="AS7" s="38">
        <v>4.72</v>
      </c>
      <c r="AT7" s="38">
        <v>3.64</v>
      </c>
      <c r="AU7" s="38" t="s">
        <v>102</v>
      </c>
      <c r="AV7" s="38" t="s">
        <v>102</v>
      </c>
      <c r="AW7" s="38" t="s">
        <v>102</v>
      </c>
      <c r="AX7" s="38">
        <v>32.78</v>
      </c>
      <c r="AY7" s="38">
        <v>38.93</v>
      </c>
      <c r="AZ7" s="38" t="s">
        <v>102</v>
      </c>
      <c r="BA7" s="38" t="s">
        <v>102</v>
      </c>
      <c r="BB7" s="38" t="s">
        <v>102</v>
      </c>
      <c r="BC7" s="38">
        <v>46.82</v>
      </c>
      <c r="BD7" s="38">
        <v>67.930000000000007</v>
      </c>
      <c r="BE7" s="38">
        <v>67.52</v>
      </c>
      <c r="BF7" s="38" t="s">
        <v>102</v>
      </c>
      <c r="BG7" s="38" t="s">
        <v>102</v>
      </c>
      <c r="BH7" s="38" t="s">
        <v>102</v>
      </c>
      <c r="BI7" s="38">
        <v>637.48</v>
      </c>
      <c r="BJ7" s="38">
        <v>541.67999999999995</v>
      </c>
      <c r="BK7" s="38" t="s">
        <v>102</v>
      </c>
      <c r="BL7" s="38" t="s">
        <v>102</v>
      </c>
      <c r="BM7" s="38" t="s">
        <v>102</v>
      </c>
      <c r="BN7" s="38">
        <v>1028.05</v>
      </c>
      <c r="BO7" s="38">
        <v>857.88</v>
      </c>
      <c r="BP7" s="38">
        <v>705.21</v>
      </c>
      <c r="BQ7" s="38" t="s">
        <v>102</v>
      </c>
      <c r="BR7" s="38" t="s">
        <v>102</v>
      </c>
      <c r="BS7" s="38" t="s">
        <v>102</v>
      </c>
      <c r="BT7" s="38">
        <v>73.62</v>
      </c>
      <c r="BU7" s="38">
        <v>69.59</v>
      </c>
      <c r="BV7" s="38" t="s">
        <v>102</v>
      </c>
      <c r="BW7" s="38" t="s">
        <v>102</v>
      </c>
      <c r="BX7" s="38" t="s">
        <v>102</v>
      </c>
      <c r="BY7" s="38">
        <v>94.73</v>
      </c>
      <c r="BZ7" s="38">
        <v>94.97</v>
      </c>
      <c r="CA7" s="38">
        <v>98.96</v>
      </c>
      <c r="CB7" s="38" t="s">
        <v>102</v>
      </c>
      <c r="CC7" s="38" t="s">
        <v>102</v>
      </c>
      <c r="CD7" s="38" t="s">
        <v>102</v>
      </c>
      <c r="CE7" s="38">
        <v>160.86000000000001</v>
      </c>
      <c r="CF7" s="38">
        <v>169.15</v>
      </c>
      <c r="CG7" s="38" t="s">
        <v>102</v>
      </c>
      <c r="CH7" s="38" t="s">
        <v>102</v>
      </c>
      <c r="CI7" s="38" t="s">
        <v>102</v>
      </c>
      <c r="CJ7" s="38">
        <v>160.91</v>
      </c>
      <c r="CK7" s="38">
        <v>159.49</v>
      </c>
      <c r="CL7" s="38">
        <v>134.52000000000001</v>
      </c>
      <c r="CM7" s="38" t="s">
        <v>102</v>
      </c>
      <c r="CN7" s="38" t="s">
        <v>102</v>
      </c>
      <c r="CO7" s="38" t="s">
        <v>102</v>
      </c>
      <c r="CP7" s="38">
        <v>57.46</v>
      </c>
      <c r="CQ7" s="38">
        <v>56.35</v>
      </c>
      <c r="CR7" s="38" t="s">
        <v>102</v>
      </c>
      <c r="CS7" s="38" t="s">
        <v>102</v>
      </c>
      <c r="CT7" s="38" t="s">
        <v>102</v>
      </c>
      <c r="CU7" s="38">
        <v>61.4</v>
      </c>
      <c r="CV7" s="38">
        <v>65.28</v>
      </c>
      <c r="CW7" s="38">
        <v>59.57</v>
      </c>
      <c r="CX7" s="38" t="s">
        <v>102</v>
      </c>
      <c r="CY7" s="38" t="s">
        <v>102</v>
      </c>
      <c r="CZ7" s="38" t="s">
        <v>102</v>
      </c>
      <c r="DA7" s="38">
        <v>94.48</v>
      </c>
      <c r="DB7" s="38">
        <v>94.14</v>
      </c>
      <c r="DC7" s="38" t="s">
        <v>102</v>
      </c>
      <c r="DD7" s="38" t="s">
        <v>102</v>
      </c>
      <c r="DE7" s="38" t="s">
        <v>102</v>
      </c>
      <c r="DF7" s="38">
        <v>86.28</v>
      </c>
      <c r="DG7" s="38">
        <v>92.72</v>
      </c>
      <c r="DH7" s="38">
        <v>95.57</v>
      </c>
      <c r="DI7" s="38" t="s">
        <v>102</v>
      </c>
      <c r="DJ7" s="38" t="s">
        <v>102</v>
      </c>
      <c r="DK7" s="38" t="s">
        <v>102</v>
      </c>
      <c r="DL7" s="38">
        <v>3.65</v>
      </c>
      <c r="DM7" s="38">
        <v>6.98</v>
      </c>
      <c r="DN7" s="38" t="s">
        <v>102</v>
      </c>
      <c r="DO7" s="38" t="s">
        <v>102</v>
      </c>
      <c r="DP7" s="38" t="s">
        <v>102</v>
      </c>
      <c r="DQ7" s="38">
        <v>17.239999999999998</v>
      </c>
      <c r="DR7" s="38">
        <v>23.79</v>
      </c>
      <c r="DS7" s="38">
        <v>36.520000000000003</v>
      </c>
      <c r="DT7" s="38" t="s">
        <v>102</v>
      </c>
      <c r="DU7" s="38" t="s">
        <v>102</v>
      </c>
      <c r="DV7" s="38" t="s">
        <v>102</v>
      </c>
      <c r="DW7" s="38">
        <v>0</v>
      </c>
      <c r="DX7" s="38">
        <v>0</v>
      </c>
      <c r="DY7" s="38" t="s">
        <v>102</v>
      </c>
      <c r="DZ7" s="38" t="s">
        <v>102</v>
      </c>
      <c r="EA7" s="38" t="s">
        <v>102</v>
      </c>
      <c r="EB7" s="38">
        <v>0.11</v>
      </c>
      <c r="EC7" s="38">
        <v>1.22</v>
      </c>
      <c r="ED7" s="38">
        <v>5.72</v>
      </c>
      <c r="EE7" s="38" t="s">
        <v>102</v>
      </c>
      <c r="EF7" s="38" t="s">
        <v>102</v>
      </c>
      <c r="EG7" s="38" t="s">
        <v>102</v>
      </c>
      <c r="EH7" s="38">
        <v>0</v>
      </c>
      <c r="EI7" s="38">
        <v>0</v>
      </c>
      <c r="EJ7" s="38" t="s">
        <v>102</v>
      </c>
      <c r="EK7" s="38" t="s">
        <v>102</v>
      </c>
      <c r="EL7" s="38" t="s">
        <v>102</v>
      </c>
      <c r="EM7" s="38">
        <v>0.12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2022-01-18T22:55:48Z</cp:lastPrinted>
  <dcterms:created xsi:type="dcterms:W3CDTF">2021-12-03T07:13:27Z</dcterms:created>
  <dcterms:modified xsi:type="dcterms:W3CDTF">2022-01-24T22:47:12Z</dcterms:modified>
  <cp:category/>
</cp:coreProperties>
</file>