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4657\Desktop\"/>
    </mc:Choice>
  </mc:AlternateContent>
  <workbookProtection workbookAlgorithmName="SHA-512" workbookHashValue="G+4/Pu0mgpy3XXgR14gamTvzbnrBHZLNzli8hcc2bFK40BVaVGFYxaF0RG2ATDhoprcU3DSq+Ib6YqsP0XD1JA==" workbookSaltValue="rOm5LelDd1IiH/Co24OLh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<sst xmlns="http://schemas.openxmlformats.org/spreadsheetml/2006/main" count="228" uniqueCount="113">
  <si>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</si>
  <si>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</si>
  <si>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</si>
  <si>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</si>
  <si>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</si>
  <si>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</si>
  <si>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</si>
  <si>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</si>
  <si>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</si>
  <si>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</si>
  <si>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</si>
  <si>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</si>
  <si>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</si>
  <si>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</si>
  <si>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</si>
  <si>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</si>
  <si>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</si>
  <si>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</si>
  <si>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</si>
  <si>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</si>
  <si>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</si>
  <si>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</si>
  <si>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</si>
  <si>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</si>
  <si>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</si>
  <si>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</si>
  <si>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</si>
  <si>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</si>
  <si>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</si>
  <si>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</si>
  <si>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</si>
  <si>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</si>
  <si>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</si>
  <si>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</si>
  <si>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</si>
  <si>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</si>
  <si>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</si>
  <si>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</si>
  <si>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</si>
  <si>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</si>
  <si>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</si>
  <si>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</si>
  <si>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</si>
  <si>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</si>
  <si>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</si>
  <si>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</si>
  <si>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</si>
  <si>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</si>
  <si>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</si>
  <si>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</si>
  <si>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</si>
  <si>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</si>
  <si>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</si>
  <si>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</si>
  <si>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</si>
  <si>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</si>
  <si>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</si>
  <si>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</si>
  <si>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</si>
  <si>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</si>
  <si>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</si>
  <si>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</si>
  <si>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</si>
  <si>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</si>
  <si>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</si>
  <si>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</si>
  <si>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</si>
  <si>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</si>
  <si>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</si>
  <si>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</si>
  <si>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</si>
  <si>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</si>
  <si>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</si>
  <si>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</si>
  <si>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</si>
  <si>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</si>
  <si>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</si>
  <si>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</si>
  <si>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</si>
  <si>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</si>
  <si>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</si>
  <si>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</si>
  <si>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</si>
  <si>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</si>
  <si>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</si>
  <si>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</si>
  <si>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</si>
  <si>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</si>
  <si>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</si>
  <si>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</si>
  <si>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</si>
  <si>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</si>
  <si>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</si>
  <si>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</si>
  <si>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</si>
  <si>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</si>
  <si>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</si>
  <si>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</si>
  <si>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</si>
  <si>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</si>
  <si>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</si>
  <si>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</si>
  <si>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</si>
  <si>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</si>
  <si>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</si>
  <si>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</si>
  <si>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</si>
  <si>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</si>
  <si>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</si>
  <si>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</si>
  <si>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多くは、1960年代から高度経済成長期に拡張事業として布設されており、今後、2040年代をピークに老朽管が増加する傾向にある。全ての管路を更新するためにかかる期間は、平成30年度以前管路更新率0.7％から算出すると約140年となり、多くが老朽管となってしまう。
　そこで、速度を上げ効率的かつ効果的に更新を進めるために管路更新計画を作成し、平成30年度に料金改定を行った。
　計画的に管路更新を進めているが、基幹管路や重要管路を優先的に更新しているため、投資額に対して更新ペースが上がらず、「①有形固定資産減価償却率」や「②管路経年化率」が増加し、「③管路更新率」は減少して類似団体平均値を下回っている状況である。基幹管路の更新は令和4年度に終了する予定であり、その後は管路更新率が徐々に増加するものと考えている。</t>
    <rPh sb="1" eb="3">
      <t>カンロ</t>
    </rPh>
    <rPh sb="4" eb="5">
      <t>オオ</t>
    </rPh>
    <rPh sb="12" eb="14">
      <t>ネンダイ</t>
    </rPh>
    <rPh sb="16" eb="18">
      <t>コウド</t>
    </rPh>
    <rPh sb="18" eb="20">
      <t>ケイザイ</t>
    </rPh>
    <rPh sb="20" eb="22">
      <t>セイチョウ</t>
    </rPh>
    <rPh sb="22" eb="23">
      <t>キ</t>
    </rPh>
    <rPh sb="24" eb="26">
      <t>カクチョウ</t>
    </rPh>
    <rPh sb="26" eb="28">
      <t>ジギョウ</t>
    </rPh>
    <rPh sb="31" eb="33">
      <t>フセツ</t>
    </rPh>
    <rPh sb="39" eb="41">
      <t>コンゴ</t>
    </rPh>
    <rPh sb="46" eb="47">
      <t>ネン</t>
    </rPh>
    <rPh sb="47" eb="48">
      <t>ダイ</t>
    </rPh>
    <rPh sb="53" eb="55">
      <t>ロウキュウ</t>
    </rPh>
    <rPh sb="55" eb="56">
      <t>カン</t>
    </rPh>
    <rPh sb="57" eb="59">
      <t>ゾウカ</t>
    </rPh>
    <rPh sb="61" eb="63">
      <t>ケイコウ</t>
    </rPh>
    <rPh sb="83" eb="85">
      <t>キカン</t>
    </rPh>
    <rPh sb="87" eb="89">
      <t>ヘイセイ</t>
    </rPh>
    <rPh sb="91" eb="93">
      <t>ネンド</t>
    </rPh>
    <rPh sb="93" eb="95">
      <t>イゼン</t>
    </rPh>
    <rPh sb="95" eb="97">
      <t>カンロ</t>
    </rPh>
    <rPh sb="97" eb="99">
      <t>コウシン</t>
    </rPh>
    <rPh sb="99" eb="100">
      <t>リツ</t>
    </rPh>
    <rPh sb="111" eb="112">
      <t>ヤク</t>
    </rPh>
    <rPh sb="115" eb="116">
      <t>ネン</t>
    </rPh>
    <rPh sb="120" eb="121">
      <t>オオ</t>
    </rPh>
    <rPh sb="123" eb="125">
      <t>ロウキュウ</t>
    </rPh>
    <rPh sb="125" eb="126">
      <t>カン</t>
    </rPh>
    <rPh sb="163" eb="165">
      <t>カンロ</t>
    </rPh>
    <rPh sb="165" eb="167">
      <t>コウシン</t>
    </rPh>
    <rPh sb="167" eb="169">
      <t>ケイカク</t>
    </rPh>
    <rPh sb="170" eb="172">
      <t>サクセイ</t>
    </rPh>
    <rPh sb="186" eb="187">
      <t>オコナ</t>
    </rPh>
    <rPh sb="192" eb="195">
      <t>ケイカクテキ</t>
    </rPh>
    <rPh sb="196" eb="198">
      <t>カンロ</t>
    </rPh>
    <rPh sb="198" eb="200">
      <t>コウシン</t>
    </rPh>
    <rPh sb="201" eb="202">
      <t>スス</t>
    </rPh>
    <rPh sb="208" eb="210">
      <t>キカン</t>
    </rPh>
    <rPh sb="210" eb="212">
      <t>カンロ</t>
    </rPh>
    <rPh sb="213" eb="215">
      <t>ジュウヨウ</t>
    </rPh>
    <rPh sb="215" eb="217">
      <t>カンロ</t>
    </rPh>
    <rPh sb="218" eb="220">
      <t>ユウセン</t>
    </rPh>
    <rPh sb="220" eb="221">
      <t>テキ</t>
    </rPh>
    <rPh sb="222" eb="224">
      <t>コウシン</t>
    </rPh>
    <rPh sb="231" eb="233">
      <t>トウシ</t>
    </rPh>
    <rPh sb="233" eb="234">
      <t>ガク</t>
    </rPh>
    <rPh sb="235" eb="236">
      <t>タイ</t>
    </rPh>
    <rPh sb="238" eb="240">
      <t>コウシン</t>
    </rPh>
    <rPh sb="244" eb="245">
      <t>ア</t>
    </rPh>
    <rPh sb="251" eb="253">
      <t>ユウケイ</t>
    </rPh>
    <rPh sb="253" eb="255">
      <t>コテイ</t>
    </rPh>
    <rPh sb="255" eb="257">
      <t>シサン</t>
    </rPh>
    <rPh sb="257" eb="259">
      <t>ゲンカ</t>
    </rPh>
    <rPh sb="259" eb="261">
      <t>ショウキャク</t>
    </rPh>
    <rPh sb="261" eb="262">
      <t>リツ</t>
    </rPh>
    <rPh sb="266" eb="268">
      <t>カンロ</t>
    </rPh>
    <rPh sb="268" eb="271">
      <t>ケイネンカ</t>
    </rPh>
    <rPh sb="271" eb="272">
      <t>リツ</t>
    </rPh>
    <rPh sb="274" eb="276">
      <t>ゾウカ</t>
    </rPh>
    <rPh sb="280" eb="282">
      <t>カンロ</t>
    </rPh>
    <rPh sb="282" eb="284">
      <t>コウシン</t>
    </rPh>
    <rPh sb="284" eb="285">
      <t>リツ</t>
    </rPh>
    <rPh sb="287" eb="289">
      <t>ゲンショウ</t>
    </rPh>
    <rPh sb="291" eb="293">
      <t>ルイジ</t>
    </rPh>
    <rPh sb="293" eb="295">
      <t>ダンタイ</t>
    </rPh>
    <rPh sb="295" eb="298">
      <t>ヘイキンチ</t>
    </rPh>
    <rPh sb="299" eb="301">
      <t>シタマワ</t>
    </rPh>
    <rPh sb="305" eb="307">
      <t>ジョウキョウ</t>
    </rPh>
    <rPh sb="311" eb="313">
      <t>キカン</t>
    </rPh>
    <rPh sb="313" eb="315">
      <t>カンロ</t>
    </rPh>
    <rPh sb="316" eb="318">
      <t>コウシン</t>
    </rPh>
    <rPh sb="319" eb="321">
      <t>レイワ</t>
    </rPh>
    <rPh sb="322" eb="324">
      <t>ネンド</t>
    </rPh>
    <rPh sb="325" eb="327">
      <t>シュウリョウ</t>
    </rPh>
    <rPh sb="329" eb="331">
      <t>ヨテイ</t>
    </rPh>
    <rPh sb="337" eb="338">
      <t>ゴ</t>
    </rPh>
    <rPh sb="339" eb="341">
      <t>カンロ</t>
    </rPh>
    <rPh sb="341" eb="343">
      <t>コウシン</t>
    </rPh>
    <rPh sb="343" eb="344">
      <t>リツ</t>
    </rPh>
    <rPh sb="345" eb="347">
      <t>ジョジョ</t>
    </rPh>
    <rPh sb="348" eb="350">
      <t>ゾウカ</t>
    </rPh>
    <rPh sb="355" eb="356">
      <t>カンガ</t>
    </rPh>
    <phoneticPr fontId="4"/>
  </si>
  <si>
    <t>　経営の健全性・効率性において、「①経常収支比率」は継続して100％を超えており、健全な水準が保たれている。
　「⑤料金回収率」は前年度より1.65ポイント低下した。これは給水収益が減少したためで、減少要因として、前年度は新型コロナウイルス感染症対策の影響で一時的に増加したが、規制緩和により例年通りの生活に戻りつつあることが考えられる。「④企業債残高対給水収益比率」は、計画的な償還により企業債残高が減っているため、減少傾向が続いている。今後、人口減少や節水型機器の普及等により、給水収益はさらに減少していくと見込まれるため、業務の外部委託による人件費の削減、水道施設の更新に合わせたダウンサイジングの検討など、経営の健全化・効率化に努める。
　「⑧有収率」は類似団体平均値を7.20ポイント下回っており、低水準で推移している。有収率が伸びない要因の一つとして、老朽管等からの漏水などが無効水量になっていることが挙げられる。今後もより効果的な漏水調査を行い、有収水量の向上を図っていく必要がある。</t>
    <rPh sb="1" eb="3">
      <t>ケイエイ</t>
    </rPh>
    <rPh sb="4" eb="7">
      <t>ケンゼンセイ</t>
    </rPh>
    <rPh sb="8" eb="11">
      <t>コウリツセイ</t>
    </rPh>
    <rPh sb="26" eb="28">
      <t>ケイゾク</t>
    </rPh>
    <rPh sb="35" eb="36">
      <t>コ</t>
    </rPh>
    <rPh sb="41" eb="43">
      <t>ケンゼン</t>
    </rPh>
    <rPh sb="44" eb="46">
      <t>スイジュン</t>
    </rPh>
    <rPh sb="47" eb="48">
      <t>タモ</t>
    </rPh>
    <rPh sb="78" eb="80">
      <t>テイカ</t>
    </rPh>
    <rPh sb="86" eb="88">
      <t>キュウスイ</t>
    </rPh>
    <rPh sb="88" eb="90">
      <t>シュウエキ</t>
    </rPh>
    <rPh sb="91" eb="93">
      <t>ゲンショウ</t>
    </rPh>
    <rPh sb="99" eb="101">
      <t>ゲンショウ</t>
    </rPh>
    <rPh sb="101" eb="103">
      <t>ヨウイン</t>
    </rPh>
    <rPh sb="107" eb="110">
      <t>ゼンネンド</t>
    </rPh>
    <rPh sb="111" eb="113">
      <t>シンガタ</t>
    </rPh>
    <rPh sb="120" eb="123">
      <t>カンセンショウ</t>
    </rPh>
    <rPh sb="123" eb="125">
      <t>タイサク</t>
    </rPh>
    <rPh sb="126" eb="128">
      <t>エイキョウ</t>
    </rPh>
    <rPh sb="129" eb="132">
      <t>イチジテキ</t>
    </rPh>
    <rPh sb="139" eb="141">
      <t>キセイ</t>
    </rPh>
    <rPh sb="141" eb="143">
      <t>カンワ</t>
    </rPh>
    <rPh sb="146" eb="148">
      <t>レイネン</t>
    </rPh>
    <rPh sb="148" eb="149">
      <t>ドオ</t>
    </rPh>
    <rPh sb="151" eb="153">
      <t>セイカツ</t>
    </rPh>
    <rPh sb="154" eb="155">
      <t>モド</t>
    </rPh>
    <rPh sb="163" eb="164">
      <t>カンガ</t>
    </rPh>
    <rPh sb="171" eb="173">
      <t>キギョウ</t>
    </rPh>
    <rPh sb="173" eb="174">
      <t>サイ</t>
    </rPh>
    <rPh sb="174" eb="176">
      <t>ザンダカ</t>
    </rPh>
    <rPh sb="176" eb="177">
      <t>タイ</t>
    </rPh>
    <rPh sb="177" eb="179">
      <t>キュウスイ</t>
    </rPh>
    <rPh sb="179" eb="181">
      <t>シュウエキ</t>
    </rPh>
    <rPh sb="181" eb="183">
      <t>ヒリツ</t>
    </rPh>
    <rPh sb="186" eb="189">
      <t>ケイカクテキ</t>
    </rPh>
    <rPh sb="190" eb="192">
      <t>ショウカン</t>
    </rPh>
    <rPh sb="201" eb="202">
      <t>ヘ</t>
    </rPh>
    <rPh sb="209" eb="211">
      <t>ゲンショウ</t>
    </rPh>
    <rPh sb="211" eb="213">
      <t>ケイコウ</t>
    </rPh>
    <rPh sb="214" eb="215">
      <t>ツヅ</t>
    </rPh>
    <rPh sb="223" eb="225">
      <t>ジンコウ</t>
    </rPh>
    <rPh sb="225" eb="227">
      <t>ゲンショウ</t>
    </rPh>
    <rPh sb="228" eb="230">
      <t>セッスイ</t>
    </rPh>
    <rPh sb="230" eb="231">
      <t>ガタ</t>
    </rPh>
    <rPh sb="231" eb="233">
      <t>キキ</t>
    </rPh>
    <rPh sb="234" eb="236">
      <t>フキュウ</t>
    </rPh>
    <rPh sb="236" eb="237">
      <t>トウ</t>
    </rPh>
    <rPh sb="249" eb="251">
      <t>ゲンショウ</t>
    </rPh>
    <rPh sb="256" eb="258">
      <t>ミコ</t>
    </rPh>
    <rPh sb="264" eb="266">
      <t>ギョウム</t>
    </rPh>
    <rPh sb="267" eb="269">
      <t>ガイブ</t>
    </rPh>
    <rPh sb="274" eb="277">
      <t>ジンケンヒ</t>
    </rPh>
    <rPh sb="278" eb="280">
      <t>サクゲン</t>
    </rPh>
    <rPh sb="286" eb="288">
      <t>コウシン</t>
    </rPh>
    <rPh sb="289" eb="290">
      <t>ア</t>
    </rPh>
    <rPh sb="302" eb="304">
      <t>ケントウ</t>
    </rPh>
    <rPh sb="307" eb="309">
      <t>ケイエイ</t>
    </rPh>
    <rPh sb="310" eb="313">
      <t>ケンゼンカ</t>
    </rPh>
    <rPh sb="314" eb="317">
      <t>コウリツカ</t>
    </rPh>
    <rPh sb="318" eb="319">
      <t>ツト</t>
    </rPh>
    <rPh sb="335" eb="338">
      <t>ヘイキンチ</t>
    </rPh>
    <rPh sb="354" eb="355">
      <t>ヒク</t>
    </rPh>
    <rPh sb="355" eb="357">
      <t>スイジュン</t>
    </rPh>
    <rPh sb="358" eb="360">
      <t>スイイ</t>
    </rPh>
    <rPh sb="382" eb="384">
      <t>ロウキュウ</t>
    </rPh>
    <rPh sb="384" eb="385">
      <t>カン</t>
    </rPh>
    <rPh sb="385" eb="386">
      <t>トウ</t>
    </rPh>
    <rPh sb="389" eb="391">
      <t>ロウスイ</t>
    </rPh>
    <rPh sb="407" eb="408">
      <t>ア</t>
    </rPh>
    <rPh sb="413" eb="415">
      <t>コンゴ</t>
    </rPh>
    <rPh sb="418" eb="421">
      <t>コウカテキ</t>
    </rPh>
    <rPh sb="422" eb="424">
      <t>ロウスイ</t>
    </rPh>
    <rPh sb="424" eb="426">
      <t>チョウサ</t>
    </rPh>
    <rPh sb="427" eb="428">
      <t>オコナ</t>
    </rPh>
    <rPh sb="430" eb="432">
      <t>ユウシュウ</t>
    </rPh>
    <rPh sb="432" eb="434">
      <t>スイリョウ</t>
    </rPh>
    <rPh sb="435" eb="437">
      <t>コウジョウ</t>
    </rPh>
    <rPh sb="438" eb="439">
      <t>ハカ</t>
    </rPh>
    <rPh sb="443" eb="445">
      <t>ヒツヨウ</t>
    </rPh>
    <phoneticPr fontId="4"/>
  </si>
  <si>
    <t>　経営状況については、概ね良好な状態であるが、給水収益の減少を見据え、経費の削減及び有収率の向上に努める必要がある。
　また、老朽化の状況については、多くの配水管が耐用年数を迎えており、効率的な管路更新を進める必要がある。
　これらの状況を踏まえ、引き続き管路更新計画に基づいて老朽管更新に取り組んでいくとともに、経費の削減やダウンサイジングの検討等より経営の健全化に努める。</t>
    <rPh sb="1" eb="3">
      <t>ケイエイ</t>
    </rPh>
    <rPh sb="3" eb="5">
      <t>ジョウキョウ</t>
    </rPh>
    <rPh sb="11" eb="12">
      <t>オオム</t>
    </rPh>
    <rPh sb="13" eb="15">
      <t>リョウコウ</t>
    </rPh>
    <rPh sb="16" eb="18">
      <t>ジョウタイ</t>
    </rPh>
    <rPh sb="23" eb="25">
      <t>キュウスイ</t>
    </rPh>
    <rPh sb="25" eb="27">
      <t>シュウエキ</t>
    </rPh>
    <rPh sb="28" eb="30">
      <t>ゲンショウ</t>
    </rPh>
    <rPh sb="31" eb="33">
      <t>ミス</t>
    </rPh>
    <rPh sb="35" eb="37">
      <t>ケイヒ</t>
    </rPh>
    <rPh sb="40" eb="41">
      <t>オヨ</t>
    </rPh>
    <rPh sb="42" eb="45">
      <t>ユウシュウリツ</t>
    </rPh>
    <rPh sb="46" eb="48">
      <t>コウジョウ</t>
    </rPh>
    <rPh sb="49" eb="50">
      <t>ツト</t>
    </rPh>
    <rPh sb="52" eb="54">
      <t>ヒツヨウ</t>
    </rPh>
    <rPh sb="63" eb="66">
      <t>ロウキュウカ</t>
    </rPh>
    <rPh sb="67" eb="69">
      <t>ジョウキョウ</t>
    </rPh>
    <rPh sb="75" eb="76">
      <t>オオ</t>
    </rPh>
    <rPh sb="78" eb="81">
      <t>ハイスイカン</t>
    </rPh>
    <rPh sb="82" eb="84">
      <t>タイヨウ</t>
    </rPh>
    <rPh sb="84" eb="86">
      <t>ネンスウ</t>
    </rPh>
    <rPh sb="87" eb="88">
      <t>ムカ</t>
    </rPh>
    <rPh sb="93" eb="96">
      <t>コウリツテキ</t>
    </rPh>
    <rPh sb="97" eb="99">
      <t>カンロ</t>
    </rPh>
    <rPh sb="99" eb="101">
      <t>コウシン</t>
    </rPh>
    <rPh sb="102" eb="103">
      <t>スス</t>
    </rPh>
    <rPh sb="105" eb="107">
      <t>ヒツヨウ</t>
    </rPh>
    <rPh sb="117" eb="119">
      <t>ジョウキョウ</t>
    </rPh>
    <rPh sb="120" eb="121">
      <t>フ</t>
    </rPh>
    <rPh sb="124" eb="125">
      <t>ヒ</t>
    </rPh>
    <rPh sb="126" eb="127">
      <t>ツヅ</t>
    </rPh>
    <rPh sb="128" eb="130">
      <t>カンロ</t>
    </rPh>
    <rPh sb="130" eb="132">
      <t>コウシン</t>
    </rPh>
    <rPh sb="132" eb="134">
      <t>ケイカク</t>
    </rPh>
    <rPh sb="135" eb="136">
      <t>モト</t>
    </rPh>
    <rPh sb="139" eb="141">
      <t>ロウキュウ</t>
    </rPh>
    <rPh sb="141" eb="142">
      <t>カン</t>
    </rPh>
    <rPh sb="142" eb="144">
      <t>コウシン</t>
    </rPh>
    <rPh sb="145" eb="146">
      <t>ト</t>
    </rPh>
    <rPh sb="147" eb="148">
      <t>ク</t>
    </rPh>
    <rPh sb="157" eb="159">
      <t>ケイヒ</t>
    </rPh>
    <rPh sb="160" eb="162">
      <t>サクゲン</t>
    </rPh>
    <rPh sb="174" eb="17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</si>
</sst>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0.74</c:v>
                </c:pt>
                <c:pt idx="1">
                  <c:v>0.63</c:v>
                </c:pt>
                <c:pt idx="2">
                  <c:v>0.61</c:v>
                </c:pt>
                <c:pt idx="3">
                  <c:v>0.64</c:v>
                </c:pt>
                <c:pt idx="4">
                  <c:v>0.57999999999999996</c:v>
                </c:pt>
              </c:numCache>
            </c:numRef>
          </c:val>
          <c:extLst>
            <c:ext xmlns:c16="http://schemas.microsoft.com/office/drawing/2014/chart" uri="{C3380CC4-5D6E-409C-BE32-E72D297353CC}">
              <c16:uniqueId val="{00000000-B023-41BB-9BA7-8946E050DF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B023-41BB-9BA7-8946E050DF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60.98</c:v>
                </c:pt>
                <c:pt idx="1">
                  <c:v>60.87</c:v>
                </c:pt>
                <c:pt idx="2">
                  <c:v>60.08</c:v>
                </c:pt>
                <c:pt idx="3">
                  <c:v>61.11</c:v>
                </c:pt>
                <c:pt idx="4">
                  <c:v>60.75</c:v>
                </c:pt>
              </c:numCache>
            </c:numRef>
          </c:val>
          <c:extLst>
            <c:ext xmlns:c16="http://schemas.microsoft.com/office/drawing/2014/chart" uri="{C3380CC4-5D6E-409C-BE32-E72D297353CC}">
              <c16:uniqueId val="{00000000-C6B5-4B73-91A8-433F2BF913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C6B5-4B73-91A8-433F2BF913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83.21</c:v>
                </c:pt>
                <c:pt idx="1">
                  <c:v>83.25</c:v>
                </c:pt>
                <c:pt idx="2">
                  <c:v>82.67</c:v>
                </c:pt>
                <c:pt idx="3">
                  <c:v>83.32</c:v>
                </c:pt>
                <c:pt idx="4">
                  <c:v>83.01</c:v>
                </c:pt>
              </c:numCache>
            </c:numRef>
          </c:val>
          <c:extLst>
            <c:ext xmlns:c16="http://schemas.microsoft.com/office/drawing/2014/chart" uri="{C3380CC4-5D6E-409C-BE32-E72D297353CC}">
              <c16:uniqueId val="{00000000-5644-4235-9CAD-5526DECD236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5644-4235-9CAD-5526DECD236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106.51</c:v>
                </c:pt>
                <c:pt idx="1">
                  <c:v>114.11</c:v>
                </c:pt>
                <c:pt idx="2">
                  <c:v>113.82</c:v>
                </c:pt>
                <c:pt idx="3">
                  <c:v>117.48</c:v>
                </c:pt>
                <c:pt idx="4">
                  <c:v>115.86</c:v>
                </c:pt>
              </c:numCache>
            </c:numRef>
          </c:val>
          <c:extLst>
            <c:ext xmlns:c16="http://schemas.microsoft.com/office/drawing/2014/chart" uri="{C3380CC4-5D6E-409C-BE32-E72D297353CC}">
              <c16:uniqueId val="{00000000-5CC9-4419-83E8-6F82F1E3AC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5CC9-4419-83E8-6F82F1E3AC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45.35</c:v>
                </c:pt>
                <c:pt idx="1">
                  <c:v>46.09</c:v>
                </c:pt>
                <c:pt idx="2">
                  <c:v>46.94</c:v>
                </c:pt>
                <c:pt idx="3">
                  <c:v>47.8</c:v>
                </c:pt>
                <c:pt idx="4">
                  <c:v>48.76</c:v>
                </c:pt>
              </c:numCache>
            </c:numRef>
          </c:val>
          <c:extLst>
            <c:ext xmlns:c16="http://schemas.microsoft.com/office/drawing/2014/chart" uri="{C3380CC4-5D6E-409C-BE32-E72D297353CC}">
              <c16:uniqueId val="{00000000-1A65-41D7-B296-32B31BD643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1A65-41D7-B296-32B31BD643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16.600000000000001</c:v>
                </c:pt>
                <c:pt idx="1">
                  <c:v>19.71</c:v>
                </c:pt>
                <c:pt idx="2">
                  <c:v>21.36</c:v>
                </c:pt>
                <c:pt idx="3">
                  <c:v>22.5</c:v>
                </c:pt>
                <c:pt idx="4">
                  <c:v>23.99</c:v>
                </c:pt>
              </c:numCache>
            </c:numRef>
          </c:val>
          <c:extLst>
            <c:ext xmlns:c16="http://schemas.microsoft.com/office/drawing/2014/chart" uri="{C3380CC4-5D6E-409C-BE32-E72D297353CC}">
              <c16:uniqueId val="{00000000-C40F-4B5D-A231-B33F0BC60F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C40F-4B5D-A231-B33F0BC60F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5D-4E01-A6EA-5E12E1AF7F1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A85D-4E01-A6EA-5E12E1AF7F1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209.67</c:v>
                </c:pt>
                <c:pt idx="1">
                  <c:v>209.84</c:v>
                </c:pt>
                <c:pt idx="2">
                  <c:v>204.2</c:v>
                </c:pt>
                <c:pt idx="3">
                  <c:v>239.6</c:v>
                </c:pt>
                <c:pt idx="4">
                  <c:v>242.28</c:v>
                </c:pt>
              </c:numCache>
            </c:numRef>
          </c:val>
          <c:extLst>
            <c:ext xmlns:c16="http://schemas.microsoft.com/office/drawing/2014/chart" uri="{C3380CC4-5D6E-409C-BE32-E72D297353CC}">
              <c16:uniqueId val="{00000000-F9FF-4C52-86CD-07C5075FF6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F9FF-4C52-86CD-07C5075FF6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322.62</c:v>
                </c:pt>
                <c:pt idx="1">
                  <c:v>293.22000000000003</c:v>
                </c:pt>
                <c:pt idx="2">
                  <c:v>287.66000000000003</c:v>
                </c:pt>
                <c:pt idx="3">
                  <c:v>277.48</c:v>
                </c:pt>
                <c:pt idx="4">
                  <c:v>273.72000000000003</c:v>
                </c:pt>
              </c:numCache>
            </c:numRef>
          </c:val>
          <c:extLst>
            <c:ext xmlns:c16="http://schemas.microsoft.com/office/drawing/2014/chart" uri="{C3380CC4-5D6E-409C-BE32-E72D297353CC}">
              <c16:uniqueId val="{00000000-B424-4DEA-92E4-AAB6DAA7B8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B424-4DEA-92E4-AAB6DAA7B8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105.85</c:v>
                </c:pt>
                <c:pt idx="1">
                  <c:v>113.89</c:v>
                </c:pt>
                <c:pt idx="2">
                  <c:v>113.87</c:v>
                </c:pt>
                <c:pt idx="3">
                  <c:v>117.77</c:v>
                </c:pt>
                <c:pt idx="4">
                  <c:v>116.12</c:v>
                </c:pt>
              </c:numCache>
            </c:numRef>
          </c:val>
          <c:extLst>
            <c:ext xmlns:c16="http://schemas.microsoft.com/office/drawing/2014/chart" uri="{C3380CC4-5D6E-409C-BE32-E72D297353CC}">
              <c16:uniqueId val="{00000000-D155-45FA-8648-4B337145FB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D155-45FA-8648-4B337145FB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120.89</c:v>
                </c:pt>
                <c:pt idx="1">
                  <c:v>122.64</c:v>
                </c:pt>
                <c:pt idx="2">
                  <c:v>124.73</c:v>
                </c:pt>
                <c:pt idx="3">
                  <c:v>120.06</c:v>
                </c:pt>
                <c:pt idx="4">
                  <c:v>122</c:v>
                </c:pt>
              </c:numCache>
            </c:numRef>
          </c:val>
          <c:extLst>
            <c:ext xmlns:c16="http://schemas.microsoft.com/office/drawing/2014/chart" uri="{C3380CC4-5D6E-409C-BE32-E72D297353CC}">
              <c16:uniqueId val="{00000000-0B00-4314-AB01-E03BFE3367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0B00-4314-AB01-E03BFE3367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7" zoomScaleNormal="100" workbookViewId="0">
      <selection activeCell="CD68" sqref="CD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静岡県　磐田市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168175</v>
      </c>
      <c r="AM8" s="45"/>
      <c r="AN8" s="45"/>
      <c r="AO8" s="45"/>
      <c r="AP8" s="45"/>
      <c r="AQ8" s="45"/>
      <c r="AR8" s="45"/>
      <c r="AS8" s="45"/>
      <c r="AT8" s="46">
        <f>データ!$S$6</f>
        <v>163.44999999999999</v>
      </c>
      <c r="AU8" s="47"/>
      <c r="AV8" s="47"/>
      <c r="AW8" s="47"/>
      <c r="AX8" s="47"/>
      <c r="AY8" s="47"/>
      <c r="AZ8" s="47"/>
      <c r="BA8" s="47"/>
      <c r="BB8" s="48">
        <f>データ!$T$6</f>
        <v>1028.9100000000001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70.28</v>
      </c>
      <c r="J10" s="47"/>
      <c r="K10" s="47"/>
      <c r="L10" s="47"/>
      <c r="M10" s="47"/>
      <c r="N10" s="47"/>
      <c r="O10" s="81"/>
      <c r="P10" s="48">
        <f>データ!$P$6</f>
        <v>94.94</v>
      </c>
      <c r="Q10" s="48"/>
      <c r="R10" s="48"/>
      <c r="S10" s="48"/>
      <c r="T10" s="48"/>
      <c r="U10" s="48"/>
      <c r="V10" s="48"/>
      <c r="W10" s="45">
        <f>データ!$Q$6</f>
        <v>2582</v>
      </c>
      <c r="X10" s="45"/>
      <c r="Y10" s="45"/>
      <c r="Z10" s="45"/>
      <c r="AA10" s="45"/>
      <c r="AB10" s="45"/>
      <c r="AC10" s="45"/>
      <c r="AD10" s="2"/>
      <c r="AE10" s="2"/>
      <c r="AF10" s="2"/>
      <c r="AG10" s="2"/>
      <c r="AH10" s="2"/>
      <c r="AI10" s="2"/>
      <c r="AJ10" s="2"/>
      <c r="AK10" s="2"/>
      <c r="AL10" s="45">
        <f>データ!$U$6</f>
        <v>159187</v>
      </c>
      <c r="AM10" s="45"/>
      <c r="AN10" s="45"/>
      <c r="AO10" s="45"/>
      <c r="AP10" s="45"/>
      <c r="AQ10" s="45"/>
      <c r="AR10" s="45"/>
      <c r="AS10" s="45"/>
      <c r="AT10" s="46">
        <f>データ!$V$6</f>
        <v>134.77000000000001</v>
      </c>
      <c r="AU10" s="47"/>
      <c r="AV10" s="47"/>
      <c r="AW10" s="47"/>
      <c r="AX10" s="47"/>
      <c r="AY10" s="47"/>
      <c r="AZ10" s="47"/>
      <c r="BA10" s="47"/>
      <c r="BB10" s="48">
        <f>データ!$W$6</f>
        <v>1181.18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BXNsnZFvEW4pqw15U41G8EmtBJSx06yJDLI1pyjiQ+N+jDTuRF6EYHKUShulTZ+rDwMBhYiPQtujUhItNrwA==" saltValue="IVLOwsZBb1DX+d2XlfPV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222119</v>
      </c>
      <c r="D6" s="20">
        <f t="shared" si="3"/>
        <v>46</v>
      </c>
      <c r="E6" s="20">
        <f t="shared" si="3"/>
        <v>1</v>
      </c>
      <c r="F6" s="20">
        <f t="shared" si="3"/>
        <v>0</v>
      </c>
      <c r="G6" s="20">
        <f t="shared" si="3"/>
        <v>1</v>
      </c>
      <c r="H6" s="20" t="str">
        <f t="shared" si="3"/>
        <v>静岡県　磐田市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70.28</v>
      </c>
      <c r="P6" s="21">
        <f t="shared" si="3"/>
        <v>94.94</v>
      </c>
      <c r="Q6" s="21">
        <f t="shared" si="3"/>
        <v>2582</v>
      </c>
      <c r="R6" s="21">
        <f t="shared" si="3"/>
        <v>168175</v>
      </c>
      <c r="S6" s="21">
        <f t="shared" si="3"/>
        <v>163.44999999999999</v>
      </c>
      <c r="T6" s="21">
        <f t="shared" si="3"/>
        <v>1028.9100000000001</v>
      </c>
      <c r="U6" s="21">
        <f t="shared" si="3"/>
        <v>159187</v>
      </c>
      <c r="V6" s="21">
        <f t="shared" si="3"/>
        <v>134.77000000000001</v>
      </c>
      <c r="W6" s="21">
        <f t="shared" si="3"/>
        <v>1181.18</v>
      </c>
      <c r="X6" s="22">
        <f>IF(X7="",NA(),X7)</f>
        <v>106.51</v>
      </c>
      <c r="Y6" s="22">
        <f t="shared" ref="Y6:AG6" si="4">IF(Y7="",NA(),Y7)</f>
        <v>114.11</v>
      </c>
      <c r="Z6" s="22">
        <f t="shared" si="4"/>
        <v>113.82</v>
      </c>
      <c r="AA6" s="22">
        <f t="shared" si="4"/>
        <v>117.48</v>
      </c>
      <c r="AB6" s="22">
        <f t="shared" si="4"/>
        <v>115.86</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209.67</v>
      </c>
      <c r="AU6" s="22">
        <f t="shared" ref="AU6:BC6" si="6">IF(AU7="",NA(),AU7)</f>
        <v>209.84</v>
      </c>
      <c r="AV6" s="22">
        <f t="shared" si="6"/>
        <v>204.2</v>
      </c>
      <c r="AW6" s="22">
        <f t="shared" si="6"/>
        <v>239.6</v>
      </c>
      <c r="AX6" s="22">
        <f t="shared" si="6"/>
        <v>242.28</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322.62</v>
      </c>
      <c r="BF6" s="22">
        <f t="shared" ref="BF6:BN6" si="7">IF(BF7="",NA(),BF7)</f>
        <v>293.22000000000003</v>
      </c>
      <c r="BG6" s="22">
        <f t="shared" si="7"/>
        <v>287.66000000000003</v>
      </c>
      <c r="BH6" s="22">
        <f t="shared" si="7"/>
        <v>277.48</v>
      </c>
      <c r="BI6" s="22">
        <f t="shared" si="7"/>
        <v>273.72000000000003</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105.85</v>
      </c>
      <c r="BQ6" s="22">
        <f t="shared" ref="BQ6:BY6" si="8">IF(BQ7="",NA(),BQ7)</f>
        <v>113.89</v>
      </c>
      <c r="BR6" s="22">
        <f t="shared" si="8"/>
        <v>113.87</v>
      </c>
      <c r="BS6" s="22">
        <f t="shared" si="8"/>
        <v>117.77</v>
      </c>
      <c r="BT6" s="22">
        <f t="shared" si="8"/>
        <v>116.12</v>
      </c>
      <c r="BU6" s="22">
        <f t="shared" si="8"/>
        <v>106.02</v>
      </c>
      <c r="BV6" s="22">
        <f t="shared" si="8"/>
        <v>104.84</v>
      </c>
      <c r="BW6" s="22">
        <f t="shared" si="8"/>
        <v>106.11</v>
      </c>
      <c r="BX6" s="22">
        <f t="shared" si="8"/>
        <v>103.75</v>
      </c>
      <c r="BY6" s="22">
        <f t="shared" si="8"/>
        <v>105.3</v>
      </c>
      <c r="BZ6" s="21" t="str">
        <f>IF(BZ7="","",IF(BZ7="-","【-】","【"&amp;SUBSTITUTE(TEXT(BZ7,"#,##0.00"),"-","△")&amp;"】"))</f>
        <v>【102.35】</v>
      </c>
      <c r="CA6" s="22">
        <f>IF(CA7="",NA(),CA7)</f>
        <v>120.89</v>
      </c>
      <c r="CB6" s="22">
        <f t="shared" ref="CB6:CJ6" si="9">IF(CB7="",NA(),CB7)</f>
        <v>122.64</v>
      </c>
      <c r="CC6" s="22">
        <f t="shared" si="9"/>
        <v>124.73</v>
      </c>
      <c r="CD6" s="22">
        <f t="shared" si="9"/>
        <v>120.06</v>
      </c>
      <c r="CE6" s="22">
        <f t="shared" si="9"/>
        <v>122</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60.98</v>
      </c>
      <c r="CM6" s="22">
        <f t="shared" ref="CM6:CU6" si="10">IF(CM7="",NA(),CM7)</f>
        <v>60.87</v>
      </c>
      <c r="CN6" s="22">
        <f t="shared" si="10"/>
        <v>60.08</v>
      </c>
      <c r="CO6" s="22">
        <f t="shared" si="10"/>
        <v>61.11</v>
      </c>
      <c r="CP6" s="22">
        <f t="shared" si="10"/>
        <v>60.75</v>
      </c>
      <c r="CQ6" s="22">
        <f t="shared" si="10"/>
        <v>62.88</v>
      </c>
      <c r="CR6" s="22">
        <f t="shared" si="10"/>
        <v>62.32</v>
      </c>
      <c r="CS6" s="22">
        <f t="shared" si="10"/>
        <v>61.71</v>
      </c>
      <c r="CT6" s="22">
        <f t="shared" si="10"/>
        <v>63.12</v>
      </c>
      <c r="CU6" s="22">
        <f t="shared" si="10"/>
        <v>62.57</v>
      </c>
      <c r="CV6" s="21" t="str">
        <f>IF(CV7="","",IF(CV7="-","【-】","【"&amp;SUBSTITUTE(TEXT(CV7,"#,##0.00"),"-","△")&amp;"】"))</f>
        <v>【60.29】</v>
      </c>
      <c r="CW6" s="22">
        <f>IF(CW7="",NA(),CW7)</f>
        <v>83.21</v>
      </c>
      <c r="CX6" s="22">
        <f t="shared" ref="CX6:DF6" si="11">IF(CX7="",NA(),CX7)</f>
        <v>83.25</v>
      </c>
      <c r="CY6" s="22">
        <f t="shared" si="11"/>
        <v>82.67</v>
      </c>
      <c r="CZ6" s="22">
        <f t="shared" si="11"/>
        <v>83.32</v>
      </c>
      <c r="DA6" s="22">
        <f t="shared" si="11"/>
        <v>83.01</v>
      </c>
      <c r="DB6" s="22">
        <f t="shared" si="11"/>
        <v>90.13</v>
      </c>
      <c r="DC6" s="22">
        <f t="shared" si="11"/>
        <v>90.19</v>
      </c>
      <c r="DD6" s="22">
        <f t="shared" si="11"/>
        <v>90.03</v>
      </c>
      <c r="DE6" s="22">
        <f t="shared" si="11"/>
        <v>90.09</v>
      </c>
      <c r="DF6" s="22">
        <f t="shared" si="11"/>
        <v>90.21</v>
      </c>
      <c r="DG6" s="21" t="str">
        <f>IF(DG7="","",IF(DG7="-","【-】","【"&amp;SUBSTITUTE(TEXT(DG7,"#,##0.00"),"-","△")&amp;"】"))</f>
        <v>【90.12】</v>
      </c>
      <c r="DH6" s="22">
        <f>IF(DH7="",NA(),DH7)</f>
        <v>45.35</v>
      </c>
      <c r="DI6" s="22">
        <f t="shared" ref="DI6:DQ6" si="12">IF(DI7="",NA(),DI7)</f>
        <v>46.09</v>
      </c>
      <c r="DJ6" s="22">
        <f t="shared" si="12"/>
        <v>46.94</v>
      </c>
      <c r="DK6" s="22">
        <f t="shared" si="12"/>
        <v>47.8</v>
      </c>
      <c r="DL6" s="22">
        <f t="shared" si="12"/>
        <v>48.76</v>
      </c>
      <c r="DM6" s="22">
        <f t="shared" si="12"/>
        <v>48.01</v>
      </c>
      <c r="DN6" s="22">
        <f t="shared" si="12"/>
        <v>48.86</v>
      </c>
      <c r="DO6" s="22">
        <f t="shared" si="12"/>
        <v>49.6</v>
      </c>
      <c r="DP6" s="22">
        <f t="shared" si="12"/>
        <v>50.31</v>
      </c>
      <c r="DQ6" s="22">
        <f t="shared" si="12"/>
        <v>50.74</v>
      </c>
      <c r="DR6" s="21" t="str">
        <f>IF(DR7="","",IF(DR7="-","【-】","【"&amp;SUBSTITUTE(TEXT(DR7,"#,##0.00"),"-","△")&amp;"】"))</f>
        <v>【50.88】</v>
      </c>
      <c r="DS6" s="22">
        <f>IF(DS7="",NA(),DS7)</f>
        <v>16.600000000000001</v>
      </c>
      <c r="DT6" s="22">
        <f t="shared" ref="DT6:EB6" si="13">IF(DT7="",NA(),DT7)</f>
        <v>19.71</v>
      </c>
      <c r="DU6" s="22">
        <f t="shared" si="13"/>
        <v>21.36</v>
      </c>
      <c r="DV6" s="22">
        <f t="shared" si="13"/>
        <v>22.5</v>
      </c>
      <c r="DW6" s="22">
        <f t="shared" si="13"/>
        <v>23.99</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0.74</v>
      </c>
      <c r="EE6" s="22">
        <f t="shared" ref="EE6:EM6" si="14">IF(EE7="",NA(),EE7)</f>
        <v>0.63</v>
      </c>
      <c r="EF6" s="22">
        <f t="shared" si="14"/>
        <v>0.61</v>
      </c>
      <c r="EG6" s="22">
        <f t="shared" si="14"/>
        <v>0.64</v>
      </c>
      <c r="EH6" s="22">
        <f t="shared" si="14"/>
        <v>0.57999999999999996</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222119</v>
      </c>
      <c r="D7" s="24">
        <v>46</v>
      </c>
      <c r="E7" s="24">
        <v>1</v>
      </c>
      <c r="F7" s="24">
        <v>0</v>
      </c>
      <c r="G7" s="24">
        <v>1</v>
      </c>
      <c r="H7" s="24" t="s">
        <v>93</v>
      </c>
      <c r="I7" s="24" t="s">
        <v>94</v>
      </c>
      <c r="J7" s="24" t="s">
        <v>95</v>
      </c>
      <c r="K7" s="24" t="s">
        <v>96</v>
      </c>
      <c r="L7" s="24" t="s">
        <v>97</v>
      </c>
      <c r="M7" s="24" t="s">
        <v>98</v>
      </c>
      <c r="N7" s="25" t="s">
        <v>99</v>
      </c>
      <c r="O7" s="25">
        <v>70.28</v>
      </c>
      <c r="P7" s="25">
        <v>94.94</v>
      </c>
      <c r="Q7" s="25">
        <v>2582</v>
      </c>
      <c r="R7" s="25">
        <v>168175</v>
      </c>
      <c r="S7" s="25">
        <v>163.44999999999999</v>
      </c>
      <c r="T7" s="25">
        <v>1028.9100000000001</v>
      </c>
      <c r="U7" s="25">
        <v>159187</v>
      </c>
      <c r="V7" s="25">
        <v>134.77000000000001</v>
      </c>
      <c r="W7" s="25">
        <v>1181.18</v>
      </c>
      <c r="X7" s="25">
        <v>106.51</v>
      </c>
      <c r="Y7" s="25">
        <v>114.11</v>
      </c>
      <c r="Z7" s="25">
        <v>113.82</v>
      </c>
      <c r="AA7" s="25">
        <v>117.48</v>
      </c>
      <c r="AB7" s="25">
        <v>115.86</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209.67</v>
      </c>
      <c r="AU7" s="25">
        <v>209.84</v>
      </c>
      <c r="AV7" s="25">
        <v>204.2</v>
      </c>
      <c r="AW7" s="25">
        <v>239.6</v>
      </c>
      <c r="AX7" s="25">
        <v>242.28</v>
      </c>
      <c r="AY7" s="25">
        <v>307.83</v>
      </c>
      <c r="AZ7" s="25">
        <v>318.89</v>
      </c>
      <c r="BA7" s="25">
        <v>309.10000000000002</v>
      </c>
      <c r="BB7" s="25">
        <v>306.08</v>
      </c>
      <c r="BC7" s="25">
        <v>306.14999999999998</v>
      </c>
      <c r="BD7" s="25">
        <v>261.51</v>
      </c>
      <c r="BE7" s="25">
        <v>322.62</v>
      </c>
      <c r="BF7" s="25">
        <v>293.22000000000003</v>
      </c>
      <c r="BG7" s="25">
        <v>287.66000000000003</v>
      </c>
      <c r="BH7" s="25">
        <v>277.48</v>
      </c>
      <c r="BI7" s="25">
        <v>273.72000000000003</v>
      </c>
      <c r="BJ7" s="25">
        <v>295.44</v>
      </c>
      <c r="BK7" s="25">
        <v>290.07</v>
      </c>
      <c r="BL7" s="25">
        <v>290.42</v>
      </c>
      <c r="BM7" s="25">
        <v>294.66000000000003</v>
      </c>
      <c r="BN7" s="25">
        <v>285.27</v>
      </c>
      <c r="BO7" s="25">
        <v>265.16000000000003</v>
      </c>
      <c r="BP7" s="25">
        <v>105.85</v>
      </c>
      <c r="BQ7" s="25">
        <v>113.89</v>
      </c>
      <c r="BR7" s="25">
        <v>113.87</v>
      </c>
      <c r="BS7" s="25">
        <v>117.77</v>
      </c>
      <c r="BT7" s="25">
        <v>116.12</v>
      </c>
      <c r="BU7" s="25">
        <v>106.02</v>
      </c>
      <c r="BV7" s="25">
        <v>104.84</v>
      </c>
      <c r="BW7" s="25">
        <v>106.11</v>
      </c>
      <c r="BX7" s="25">
        <v>103.75</v>
      </c>
      <c r="BY7" s="25">
        <v>105.3</v>
      </c>
      <c r="BZ7" s="25">
        <v>102.35</v>
      </c>
      <c r="CA7" s="25">
        <v>120.89</v>
      </c>
      <c r="CB7" s="25">
        <v>122.64</v>
      </c>
      <c r="CC7" s="25">
        <v>124.73</v>
      </c>
      <c r="CD7" s="25">
        <v>120.06</v>
      </c>
      <c r="CE7" s="25">
        <v>122</v>
      </c>
      <c r="CF7" s="25">
        <v>158.6</v>
      </c>
      <c r="CG7" s="25">
        <v>161.82</v>
      </c>
      <c r="CH7" s="25">
        <v>161.03</v>
      </c>
      <c r="CI7" s="25">
        <v>159.93</v>
      </c>
      <c r="CJ7" s="25">
        <v>162.77000000000001</v>
      </c>
      <c r="CK7" s="25">
        <v>167.74</v>
      </c>
      <c r="CL7" s="25">
        <v>60.98</v>
      </c>
      <c r="CM7" s="25">
        <v>60.87</v>
      </c>
      <c r="CN7" s="25">
        <v>60.08</v>
      </c>
      <c r="CO7" s="25">
        <v>61.11</v>
      </c>
      <c r="CP7" s="25">
        <v>60.75</v>
      </c>
      <c r="CQ7" s="25">
        <v>62.88</v>
      </c>
      <c r="CR7" s="25">
        <v>62.32</v>
      </c>
      <c r="CS7" s="25">
        <v>61.71</v>
      </c>
      <c r="CT7" s="25">
        <v>63.12</v>
      </c>
      <c r="CU7" s="25">
        <v>62.57</v>
      </c>
      <c r="CV7" s="25">
        <v>60.29</v>
      </c>
      <c r="CW7" s="25">
        <v>83.21</v>
      </c>
      <c r="CX7" s="25">
        <v>83.25</v>
      </c>
      <c r="CY7" s="25">
        <v>82.67</v>
      </c>
      <c r="CZ7" s="25">
        <v>83.32</v>
      </c>
      <c r="DA7" s="25">
        <v>83.01</v>
      </c>
      <c r="DB7" s="25">
        <v>90.13</v>
      </c>
      <c r="DC7" s="25">
        <v>90.19</v>
      </c>
      <c r="DD7" s="25">
        <v>90.03</v>
      </c>
      <c r="DE7" s="25">
        <v>90.09</v>
      </c>
      <c r="DF7" s="25">
        <v>90.21</v>
      </c>
      <c r="DG7" s="25">
        <v>90.12</v>
      </c>
      <c r="DH7" s="25">
        <v>45.35</v>
      </c>
      <c r="DI7" s="25">
        <v>46.09</v>
      </c>
      <c r="DJ7" s="25">
        <v>46.94</v>
      </c>
      <c r="DK7" s="25">
        <v>47.8</v>
      </c>
      <c r="DL7" s="25">
        <v>48.76</v>
      </c>
      <c r="DM7" s="25">
        <v>48.01</v>
      </c>
      <c r="DN7" s="25">
        <v>48.86</v>
      </c>
      <c r="DO7" s="25">
        <v>49.6</v>
      </c>
      <c r="DP7" s="25">
        <v>50.31</v>
      </c>
      <c r="DQ7" s="25">
        <v>50.74</v>
      </c>
      <c r="DR7" s="25">
        <v>50.88</v>
      </c>
      <c r="DS7" s="25">
        <v>16.600000000000001</v>
      </c>
      <c r="DT7" s="25">
        <v>19.71</v>
      </c>
      <c r="DU7" s="25">
        <v>21.36</v>
      </c>
      <c r="DV7" s="25">
        <v>22.5</v>
      </c>
      <c r="DW7" s="25">
        <v>23.99</v>
      </c>
      <c r="DX7" s="25">
        <v>16.600000000000001</v>
      </c>
      <c r="DY7" s="25">
        <v>18.510000000000002</v>
      </c>
      <c r="DZ7" s="25">
        <v>20.49</v>
      </c>
      <c r="EA7" s="25">
        <v>21.34</v>
      </c>
      <c r="EB7" s="25">
        <v>23.27</v>
      </c>
      <c r="EC7" s="25">
        <v>22.3</v>
      </c>
      <c r="ED7" s="25">
        <v>0.74</v>
      </c>
      <c r="EE7" s="25">
        <v>0.63</v>
      </c>
      <c r="EF7" s="25">
        <v>0.61</v>
      </c>
      <c r="EG7" s="25">
        <v>0.64</v>
      </c>
      <c r="EH7" s="25">
        <v>0.57999999999999996</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2023-01-18T02:56:28Z</cp:lastPrinted>
  <dcterms:created xsi:type="dcterms:W3CDTF">2022-12-01T00:59:35Z</dcterms:created>
  <dcterms:modified xsi:type="dcterms:W3CDTF">2023-01-18T02:59:09Z</dcterms:modified>
  <cp:category/>
</cp:coreProperties>
</file>