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BZ76" i="4" l="1"/>
  <c r="MI76" i="4"/>
  <c r="HJ51" i="4"/>
  <c r="MA30" i="4"/>
  <c r="IT76" i="4"/>
  <c r="CS51" i="4"/>
  <c r="HJ30" i="4"/>
  <c r="MA51" i="4"/>
  <c r="CS30" i="4"/>
  <c r="C11" i="5"/>
  <c r="D11" i="5"/>
  <c r="E11" i="5"/>
  <c r="B11" i="5"/>
  <c r="BK76" i="4" l="1"/>
  <c r="LH51" i="4"/>
  <c r="BZ51" i="4"/>
  <c r="BZ30" i="4"/>
  <c r="LT76" i="4"/>
  <c r="GQ51" i="4"/>
  <c r="LH30" i="4"/>
  <c r="IE76" i="4"/>
  <c r="GQ30" i="4"/>
  <c r="BG30" i="4"/>
  <c r="LE76" i="4"/>
  <c r="KO30" i="4"/>
  <c r="HP76" i="4"/>
  <c r="FX30" i="4"/>
  <c r="AV76" i="4"/>
  <c r="KO51" i="4"/>
  <c r="FX51" i="4"/>
  <c r="BG51" i="4"/>
  <c r="KP76" i="4"/>
  <c r="HA76" i="4"/>
  <c r="AN51" i="4"/>
  <c r="FE30" i="4"/>
  <c r="FE51" i="4"/>
  <c r="AN30" i="4"/>
  <c r="JV30" i="4"/>
  <c r="AG76" i="4"/>
  <c r="JV51" i="4"/>
  <c r="R76" i="4"/>
  <c r="JC51" i="4"/>
  <c r="KA76" i="4"/>
  <c r="EL51" i="4"/>
  <c r="JC30" i="4"/>
  <c r="U30" i="4"/>
  <c r="GL76" i="4"/>
  <c r="U51" i="4"/>
  <c r="EL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<sst xmlns="http://schemas.openxmlformats.org/spreadsheetml/2006/main" count="286" uniqueCount="136">
  <si>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</si>
  <si>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</si>
  <si>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</si>
  <si>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</si>
  <si>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</si>
  <si>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</si>
  <si>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</si>
  <si>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</si>
  <si>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</si>
  <si>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</si>
  <si>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</si>
  <si>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</si>
  <si>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</si>
  <si>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</si>
  <si>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</si>
  <si>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</si>
  <si>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</si>
  <si>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</si>
  <si>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</si>
  <si>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</si>
  <si>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</si>
  <si>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</si>
  <si>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</si>
  <si>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</si>
  <si>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</si>
  <si>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</si>
  <si>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</si>
  <si>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</si>
  <si>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</si>
  <si>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</si>
  <si>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</si>
  <si>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</si>
  <si>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</si>
  <si>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</si>
  <si>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</si>
  <si>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</si>
  <si>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</si>
  <si>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</si>
  <si>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</si>
  <si>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</si>
  <si>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</si>
  <si>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</si>
  <si>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</si>
  <si>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</si>
  <si>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</si>
  <si>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</si>
  <si>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</si>
  <si>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</si>
  <si>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</si>
  <si>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</si>
  <si>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</si>
  <si>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</si>
  <si>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</si>
  <si>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</si>
  <si>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</si>
  <si>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</si>
  <si>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</si>
  <si>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</si>
  <si>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</si>
  <si>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</si>
  <si>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</si>
  <si>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</si>
  <si>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</si>
  <si>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</si>
  <si>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</si>
  <si>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</si>
  <si>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</si>
  <si>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</si>
  <si>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</si>
  <si>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</si>
  <si>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</si>
  <si>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</si>
  <si>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</si>
  <si>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</si>
  <si>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</si>
  <si>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</si>
  <si>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</si>
  <si>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</si>
  <si>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</si>
  <si>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</si>
  <si>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</si>
  <si>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</si>
  <si>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</si>
  <si>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</si>
  <si>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</si>
  <si>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</si>
  <si>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</si>
  <si>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</si>
  <si>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</si>
  <si>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</si>
  <si>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</si>
  <si>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</si>
  <si>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</si>
  <si>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</si>
  <si>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</si>
  <si>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</si>
  <si>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</si>
  <si>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</si>
  <si>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</si>
  <si>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</si>
  <si>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</si>
  <si>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</si>
  <si>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</si>
  <si>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</si>
  <si>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</si>
  <si>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</si>
  <si>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</si>
  <si>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</si>
  <si>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</si>
  <si>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</si>
  <si>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</si>
  <si>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</si>
  <si>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</si>
  <si>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</si>
  <si>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静岡県　磐田市</t>
  </si>
  <si>
    <t>リベーラ磐田市営駐車場</t>
  </si>
  <si>
    <t>法非適用</t>
  </si>
  <si>
    <t>駐車場整備事業</t>
  </si>
  <si>
    <t>-</t>
  </si>
  <si>
    <t>Ａ１Ｂ１</t>
  </si>
  <si>
    <t>該当数値なし</t>
  </si>
  <si>
    <t>届出駐車場</t>
  </si>
  <si>
    <t>立体式</t>
  </si>
  <si>
    <t>駅</t>
  </si>
  <si>
    <t>有</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</si>
  <si>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</si>
  <si>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</si>
  <si>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</si>
  <si>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</si>
  <si>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</si>
  <si>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</si>
  <si>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建物の経年劣化による高額修繕予定が見込まれる中、近年中に必要となる高額修繕の見積書を請求し、設備投資見込額を算出している。今後、計画的な施設維持管理を進めていく必要性がある。</t>
    <rPh sb="0" eb="2">
      <t>タテモノ</t>
    </rPh>
    <rPh sb="3" eb="5">
      <t>ケイネン</t>
    </rPh>
    <rPh sb="5" eb="7">
      <t>レッカ</t>
    </rPh>
    <rPh sb="10" eb="12">
      <t>コウガク</t>
    </rPh>
    <rPh sb="12" eb="14">
      <t>シュウゼン</t>
    </rPh>
    <rPh sb="14" eb="16">
      <t>ヨテイ</t>
    </rPh>
    <rPh sb="17" eb="19">
      <t>ミコ</t>
    </rPh>
    <rPh sb="22" eb="23">
      <t>ナカ</t>
    </rPh>
    <rPh sb="24" eb="27">
      <t>キンネンチュウ</t>
    </rPh>
    <rPh sb="28" eb="30">
      <t>ヒツヨウ</t>
    </rPh>
    <rPh sb="33" eb="35">
      <t>コウガク</t>
    </rPh>
    <rPh sb="35" eb="37">
      <t>シュウゼン</t>
    </rPh>
    <rPh sb="38" eb="40">
      <t>ミツ</t>
    </rPh>
    <rPh sb="40" eb="41">
      <t>ショ</t>
    </rPh>
    <rPh sb="42" eb="44">
      <t>セイキュウ</t>
    </rPh>
    <rPh sb="46" eb="48">
      <t>セツビ</t>
    </rPh>
    <rPh sb="48" eb="50">
      <t>トウシ</t>
    </rPh>
    <rPh sb="50" eb="52">
      <t>ミコ</t>
    </rPh>
    <rPh sb="52" eb="53">
      <t>ガク</t>
    </rPh>
    <rPh sb="54" eb="56">
      <t>サンシュツ</t>
    </rPh>
    <rPh sb="61" eb="63">
      <t>コンゴ</t>
    </rPh>
    <rPh sb="64" eb="67">
      <t>ケイカクテキ</t>
    </rPh>
    <rPh sb="68" eb="70">
      <t>シセツ</t>
    </rPh>
    <rPh sb="70" eb="72">
      <t>イジ</t>
    </rPh>
    <rPh sb="72" eb="74">
      <t>カンリ</t>
    </rPh>
    <rPh sb="75" eb="76">
      <t>スス</t>
    </rPh>
    <rPh sb="80" eb="82">
      <t>ヒツヨウ</t>
    </rPh>
    <rPh sb="82" eb="83">
      <t>セイ</t>
    </rPh>
    <phoneticPr fontId="6"/>
  </si>
  <si>
    <t>収益に対して、地方債の償還金を含む支出が多いため、早急な償還ができれば健全な運営が見込まれる。現在、事業廃止、民間譲渡等の方向性の検討はしておらず、現状の指定管理制度で利用率は若干増加傾向にあるため、今後も立地条件の良さを生かし利用率をより向上するための施策が必要と考える。</t>
    <rPh sb="0" eb="2">
      <t>シュウエキ</t>
    </rPh>
    <rPh sb="3" eb="4">
      <t>タイ</t>
    </rPh>
    <rPh sb="7" eb="10">
      <t>チホウサイ</t>
    </rPh>
    <rPh sb="11" eb="13">
      <t>ショウカン</t>
    </rPh>
    <rPh sb="13" eb="14">
      <t>キン</t>
    </rPh>
    <rPh sb="15" eb="16">
      <t>フク</t>
    </rPh>
    <rPh sb="17" eb="19">
      <t>シシュツ</t>
    </rPh>
    <rPh sb="20" eb="21">
      <t>オオ</t>
    </rPh>
    <rPh sb="25" eb="27">
      <t>ソウキュウ</t>
    </rPh>
    <rPh sb="28" eb="30">
      <t>ショウカン</t>
    </rPh>
    <rPh sb="35" eb="37">
      <t>ケンゼン</t>
    </rPh>
    <rPh sb="38" eb="40">
      <t>ウンエイ</t>
    </rPh>
    <rPh sb="41" eb="43">
      <t>ミコ</t>
    </rPh>
    <rPh sb="47" eb="49">
      <t>ゲンザイ</t>
    </rPh>
    <rPh sb="50" eb="52">
      <t>ジギョウ</t>
    </rPh>
    <rPh sb="52" eb="54">
      <t>ハイシ</t>
    </rPh>
    <rPh sb="55" eb="57">
      <t>ミンカン</t>
    </rPh>
    <rPh sb="57" eb="59">
      <t>ジョウト</t>
    </rPh>
    <rPh sb="59" eb="60">
      <t>トウ</t>
    </rPh>
    <rPh sb="61" eb="64">
      <t>ホウコウセイ</t>
    </rPh>
    <rPh sb="65" eb="67">
      <t>ケントウ</t>
    </rPh>
    <rPh sb="74" eb="76">
      <t>ゲンジョウ</t>
    </rPh>
    <rPh sb="77" eb="79">
      <t>シテイ</t>
    </rPh>
    <rPh sb="79" eb="81">
      <t>カンリ</t>
    </rPh>
    <rPh sb="81" eb="83">
      <t>セイド</t>
    </rPh>
    <rPh sb="103" eb="105">
      <t>リッチ</t>
    </rPh>
    <rPh sb="105" eb="107">
      <t>ジョウケン</t>
    </rPh>
    <rPh sb="108" eb="109">
      <t>ヨ</t>
    </rPh>
    <rPh sb="111" eb="112">
      <t>イ</t>
    </rPh>
    <rPh sb="114" eb="116">
      <t>リヨウ</t>
    </rPh>
    <rPh sb="116" eb="117">
      <t>リツ</t>
    </rPh>
    <rPh sb="120" eb="122">
      <t>コウジョウ</t>
    </rPh>
    <rPh sb="127" eb="129">
      <t>シサク</t>
    </rPh>
    <rPh sb="130" eb="132">
      <t>ヒツヨウ</t>
    </rPh>
    <rPh sb="133" eb="134">
      <t>カンガ</t>
    </rPh>
    <phoneticPr fontId="6"/>
  </si>
  <si>
    <t>非設置</t>
    <rPh sb="0" eb="1">
      <t>ヒ</t>
    </rPh>
    <rPh sb="1" eb="3">
      <t>セッチ</t>
    </rPh>
    <phoneticPr fontId="6"/>
  </si>
  <si>
    <t>①の収益的収支比率について、地方債の借入があるため収益のみでは償還できず、他会計からの補助金比率が高くなっている。しかし、償還分を差し引けば経営は成立するため早期の償還をしていくか現状どおりの償還をしていくかを検討する必要があると考える。④売上高GOP比率⑤EBITDAについては、平成２４年度にスプリンクラーの故障による緊急修繕があり支出が多くなったためマイナスとなっている。</t>
    <rPh sb="2" eb="4">
      <t>シュウエキ</t>
    </rPh>
    <rPh sb="4" eb="5">
      <t>テキ</t>
    </rPh>
    <rPh sb="5" eb="7">
      <t>シュウシ</t>
    </rPh>
    <rPh sb="7" eb="9">
      <t>ヒリツ</t>
    </rPh>
    <rPh sb="14" eb="17">
      <t>チホウサイ</t>
    </rPh>
    <rPh sb="18" eb="20">
      <t>カリイレ</t>
    </rPh>
    <rPh sb="25" eb="27">
      <t>シュウエキ</t>
    </rPh>
    <rPh sb="31" eb="33">
      <t>ショウカン</t>
    </rPh>
    <rPh sb="37" eb="38">
      <t>タ</t>
    </rPh>
    <rPh sb="38" eb="40">
      <t>カイケイ</t>
    </rPh>
    <rPh sb="43" eb="46">
      <t>ホジョキン</t>
    </rPh>
    <rPh sb="46" eb="48">
      <t>ヒリツ</t>
    </rPh>
    <rPh sb="49" eb="50">
      <t>タカ</t>
    </rPh>
    <rPh sb="61" eb="63">
      <t>ショウカン</t>
    </rPh>
    <rPh sb="63" eb="64">
      <t>ブン</t>
    </rPh>
    <rPh sb="65" eb="66">
      <t>サ</t>
    </rPh>
    <rPh sb="67" eb="68">
      <t>ヒ</t>
    </rPh>
    <rPh sb="70" eb="72">
      <t>ケイエイ</t>
    </rPh>
    <rPh sb="73" eb="75">
      <t>セイリツ</t>
    </rPh>
    <rPh sb="79" eb="81">
      <t>ソウキ</t>
    </rPh>
    <rPh sb="82" eb="84">
      <t>ショウカン</t>
    </rPh>
    <rPh sb="90" eb="92">
      <t>ゲンジョウ</t>
    </rPh>
    <rPh sb="96" eb="98">
      <t>ショウカン</t>
    </rPh>
    <rPh sb="105" eb="107">
      <t>ケントウ</t>
    </rPh>
    <rPh sb="109" eb="111">
      <t>ヒツヨウ</t>
    </rPh>
    <rPh sb="115" eb="116">
      <t>カンガ</t>
    </rPh>
    <rPh sb="120" eb="122">
      <t>ウリアゲ</t>
    </rPh>
    <rPh sb="122" eb="123">
      <t>ダカ</t>
    </rPh>
    <rPh sb="126" eb="128">
      <t>ヒリツ</t>
    </rPh>
    <rPh sb="141" eb="143">
      <t>ヘイセイ</t>
    </rPh>
    <rPh sb="145" eb="147">
      <t>ネンド</t>
    </rPh>
    <rPh sb="156" eb="158">
      <t>コショウ</t>
    </rPh>
    <rPh sb="161" eb="163">
      <t>キンキュウ</t>
    </rPh>
    <rPh sb="163" eb="165">
      <t>シュウゼン</t>
    </rPh>
    <rPh sb="168" eb="170">
      <t>シシュツ</t>
    </rPh>
    <rPh sb="171" eb="172">
      <t>オオ</t>
    </rPh>
    <phoneticPr fontId="6"/>
  </si>
  <si>
    <t>類似施設と比較すると数値が低いのは、駅前の駐車場のため立地条件はよいが、近隣にも民間駐車場ができてきたため、駐車場利用が伸び悩んでいる。利用方法として定期利用は安定しているが一般利用が伸び悩むため一般利用の利用促進方法の検討が必要と考える。検討内容としては、近隣ホテル、商店街への回数券利用促進依頼や指定管理業者の関連企業への広告協力を実施していく。</t>
    <rPh sb="0" eb="2">
      <t>ルイジ</t>
    </rPh>
    <rPh sb="2" eb="4">
      <t>シセツ</t>
    </rPh>
    <rPh sb="5" eb="7">
      <t>ヒカク</t>
    </rPh>
    <rPh sb="10" eb="12">
      <t>スウチ</t>
    </rPh>
    <rPh sb="13" eb="14">
      <t>ヒク</t>
    </rPh>
    <rPh sb="18" eb="20">
      <t>エキマエ</t>
    </rPh>
    <rPh sb="21" eb="23">
      <t>チュウシャ</t>
    </rPh>
    <rPh sb="23" eb="24">
      <t>ジョウ</t>
    </rPh>
    <rPh sb="27" eb="29">
      <t>リッチ</t>
    </rPh>
    <rPh sb="29" eb="31">
      <t>ジョウケン</t>
    </rPh>
    <rPh sb="36" eb="38">
      <t>キンリン</t>
    </rPh>
    <rPh sb="40" eb="42">
      <t>ミンカン</t>
    </rPh>
    <rPh sb="42" eb="44">
      <t>チュウシャ</t>
    </rPh>
    <rPh sb="44" eb="45">
      <t>ジョウ</t>
    </rPh>
    <rPh sb="54" eb="56">
      <t>チュウシャ</t>
    </rPh>
    <rPh sb="56" eb="57">
      <t>ジョウ</t>
    </rPh>
    <rPh sb="57" eb="59">
      <t>リヨウ</t>
    </rPh>
    <rPh sb="60" eb="61">
      <t>ノ</t>
    </rPh>
    <rPh sb="62" eb="63">
      <t>ナヤ</t>
    </rPh>
    <rPh sb="68" eb="70">
      <t>リヨウ</t>
    </rPh>
    <rPh sb="70" eb="72">
      <t>ホウホウ</t>
    </rPh>
    <rPh sb="75" eb="77">
      <t>テイキ</t>
    </rPh>
    <rPh sb="77" eb="79">
      <t>リヨウ</t>
    </rPh>
    <rPh sb="80" eb="82">
      <t>アンテイ</t>
    </rPh>
    <rPh sb="87" eb="89">
      <t>イッパン</t>
    </rPh>
    <rPh sb="89" eb="91">
      <t>リヨウ</t>
    </rPh>
    <rPh sb="92" eb="93">
      <t>ノ</t>
    </rPh>
    <rPh sb="94" eb="95">
      <t>ナヤ</t>
    </rPh>
    <rPh sb="98" eb="100">
      <t>イッパン</t>
    </rPh>
    <rPh sb="100" eb="102">
      <t>リヨウ</t>
    </rPh>
    <rPh sb="103" eb="105">
      <t>リヨウ</t>
    </rPh>
    <rPh sb="105" eb="107">
      <t>ソクシン</t>
    </rPh>
    <rPh sb="107" eb="109">
      <t>ホウホウ</t>
    </rPh>
    <rPh sb="110" eb="112">
      <t>ケントウ</t>
    </rPh>
    <rPh sb="113" eb="115">
      <t>ヒツヨウ</t>
    </rPh>
    <rPh sb="116" eb="117">
      <t>カンガ</t>
    </rPh>
    <rPh sb="120" eb="122">
      <t>ケントウ</t>
    </rPh>
    <rPh sb="122" eb="124">
      <t>ナイヨウ</t>
    </rPh>
    <rPh sb="129" eb="131">
      <t>キンリン</t>
    </rPh>
    <rPh sb="135" eb="137">
      <t>ショウテン</t>
    </rPh>
    <rPh sb="137" eb="138">
      <t>ガイ</t>
    </rPh>
    <rPh sb="140" eb="142">
      <t>カイスウ</t>
    </rPh>
    <rPh sb="142" eb="143">
      <t>ケン</t>
    </rPh>
    <rPh sb="143" eb="145">
      <t>リヨウ</t>
    </rPh>
    <rPh sb="145" eb="147">
      <t>ソクシン</t>
    </rPh>
    <rPh sb="147" eb="149">
      <t>イライ</t>
    </rPh>
    <rPh sb="150" eb="152">
      <t>シテイ</t>
    </rPh>
    <rPh sb="152" eb="154">
      <t>カンリ</t>
    </rPh>
    <rPh sb="154" eb="156">
      <t>ギョウシャ</t>
    </rPh>
    <rPh sb="157" eb="159">
      <t>カンレン</t>
    </rPh>
    <rPh sb="159" eb="161">
      <t>キギョウ</t>
    </rPh>
    <rPh sb="163" eb="165">
      <t>コウコク</t>
    </rPh>
    <rPh sb="165" eb="167">
      <t>キョウリョク</t>
    </rPh>
    <rPh sb="168" eb="170">
      <t>ジッシ</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</si>
</sst>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0" fontId="23" fillId="0" borderId="9"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10" xfId="1" applyFont="1" applyBorder="1" applyAlignment="1" applyProtection="1">
      <alignment horizontal="left" vertical="top" wrapText="1"/>
      <protection locked="0"/>
    </xf>
    <xf numFmtId="0" fontId="23" fillId="0" borderId="11"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51.3</c:v>
                </c:pt>
                <c:pt idx="1">
                  <c:v>42.4</c:v>
                </c:pt>
                <c:pt idx="2">
                  <c:v>41</c:v>
                </c:pt>
                <c:pt idx="3">
                  <c:v>39.299999999999997</c:v>
                </c:pt>
                <c:pt idx="4">
                  <c:v>37.799999999999997</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89155072"/>
        <c:axId val="8915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89155072"/>
        <c:axId val="89156992"/>
      </c:lineChart>
      <c:dateAx>
        <c:axId val="89155072"/>
        <c:scaling>
          <c:orientation val="minMax"/>
        </c:scaling>
        <c:delete val="1"/>
        <c:axPos val="b"/>
        <c:numFmt formatCode="ge" sourceLinked="1"/>
        <c:majorTickMark val="none"/>
        <c:minorTickMark val="none"/>
        <c:tickLblPos val="none"/>
        <c:crossAx val="89156992"/>
        <c:crosses val="autoZero"/>
        <c:auto val="1"/>
        <c:lblOffset val="100"/>
        <c:baseTimeUnit val="years"/>
      </c:dateAx>
      <c:valAx>
        <c:axId val="8915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15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3783</c:v>
                </c:pt>
                <c:pt idx="1">
                  <c:v>3548.6</c:v>
                </c:pt>
                <c:pt idx="2">
                  <c:v>3389.3</c:v>
                </c:pt>
                <c:pt idx="3">
                  <c:v>3127.3</c:v>
                </c:pt>
                <c:pt idx="4">
                  <c:v>2665.8</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1645440"/>
        <c:axId val="916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1645440"/>
        <c:axId val="91647360"/>
      </c:lineChart>
      <c:dateAx>
        <c:axId val="91645440"/>
        <c:scaling>
          <c:orientation val="minMax"/>
        </c:scaling>
        <c:delete val="1"/>
        <c:axPos val="b"/>
        <c:numFmt formatCode="ge" sourceLinked="1"/>
        <c:majorTickMark val="none"/>
        <c:minorTickMark val="none"/>
        <c:tickLblPos val="none"/>
        <c:crossAx val="91647360"/>
        <c:crosses val="autoZero"/>
        <c:auto val="1"/>
        <c:lblOffset val="100"/>
        <c:baseTimeUnit val="years"/>
      </c:dateAx>
      <c:valAx>
        <c:axId val="9164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64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1710592"/>
        <c:axId val="917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1710592"/>
        <c:axId val="91712512"/>
      </c:lineChart>
      <c:dateAx>
        <c:axId val="91710592"/>
        <c:scaling>
          <c:orientation val="minMax"/>
        </c:scaling>
        <c:delete val="1"/>
        <c:axPos val="b"/>
        <c:numFmt formatCode="ge" sourceLinked="1"/>
        <c:majorTickMark val="none"/>
        <c:minorTickMark val="none"/>
        <c:tickLblPos val="none"/>
        <c:crossAx val="91712512"/>
        <c:crosses val="autoZero"/>
        <c:auto val="1"/>
        <c:lblOffset val="100"/>
        <c:baseTimeUnit val="years"/>
      </c:dateAx>
      <c:valAx>
        <c:axId val="9171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71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2087040"/>
        <c:axId val="920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2087040"/>
        <c:axId val="92088960"/>
      </c:lineChart>
      <c:dateAx>
        <c:axId val="92087040"/>
        <c:scaling>
          <c:orientation val="minMax"/>
        </c:scaling>
        <c:delete val="1"/>
        <c:axPos val="b"/>
        <c:numFmt formatCode="ge" sourceLinked="1"/>
        <c:majorTickMark val="none"/>
        <c:minorTickMark val="none"/>
        <c:tickLblPos val="none"/>
        <c:crossAx val="92088960"/>
        <c:crosses val="autoZero"/>
        <c:auto val="1"/>
        <c:lblOffset val="100"/>
        <c:baseTimeUnit val="years"/>
      </c:dateAx>
      <c:valAx>
        <c:axId val="9208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08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78.5</c:v>
                </c:pt>
                <c:pt idx="1">
                  <c:v>75.5</c:v>
                </c:pt>
                <c:pt idx="2">
                  <c:v>75.3</c:v>
                </c:pt>
                <c:pt idx="3">
                  <c:v>75.8</c:v>
                </c:pt>
                <c:pt idx="4">
                  <c:v>74</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2120960"/>
        <c:axId val="921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2120960"/>
        <c:axId val="92135424"/>
      </c:lineChart>
      <c:dateAx>
        <c:axId val="92120960"/>
        <c:scaling>
          <c:orientation val="minMax"/>
        </c:scaling>
        <c:delete val="1"/>
        <c:axPos val="b"/>
        <c:numFmt formatCode="ge" sourceLinked="1"/>
        <c:majorTickMark val="none"/>
        <c:minorTickMark val="none"/>
        <c:tickLblPos val="none"/>
        <c:crossAx val="92135424"/>
        <c:crosses val="autoZero"/>
        <c:auto val="1"/>
        <c:lblOffset val="100"/>
        <c:baseTimeUnit val="years"/>
      </c:dateAx>
      <c:valAx>
        <c:axId val="9213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12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2027</c:v>
                </c:pt>
                <c:pt idx="1">
                  <c:v>1655</c:v>
                </c:pt>
                <c:pt idx="2">
                  <c:v>1655</c:v>
                </c:pt>
                <c:pt idx="3">
                  <c:v>1698</c:v>
                </c:pt>
                <c:pt idx="4">
                  <c:v>1596</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2168192"/>
        <c:axId val="9217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2168192"/>
        <c:axId val="92170112"/>
      </c:lineChart>
      <c:dateAx>
        <c:axId val="92168192"/>
        <c:scaling>
          <c:orientation val="minMax"/>
        </c:scaling>
        <c:delete val="1"/>
        <c:axPos val="b"/>
        <c:numFmt formatCode="ge" sourceLinked="1"/>
        <c:majorTickMark val="none"/>
        <c:minorTickMark val="none"/>
        <c:tickLblPos val="none"/>
        <c:crossAx val="92170112"/>
        <c:crosses val="autoZero"/>
        <c:auto val="1"/>
        <c:lblOffset val="100"/>
        <c:baseTimeUnit val="years"/>
      </c:dateAx>
      <c:valAx>
        <c:axId val="92170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16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52.9</c:v>
                </c:pt>
                <c:pt idx="1">
                  <c:v>53.4</c:v>
                </c:pt>
                <c:pt idx="2">
                  <c:v>53.4</c:v>
                </c:pt>
                <c:pt idx="3">
                  <c:v>52.9</c:v>
                </c:pt>
                <c:pt idx="4">
                  <c:v>54.5</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2208512"/>
        <c:axId val="9221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2208512"/>
        <c:axId val="92218880"/>
      </c:lineChart>
      <c:dateAx>
        <c:axId val="92208512"/>
        <c:scaling>
          <c:orientation val="minMax"/>
        </c:scaling>
        <c:delete val="1"/>
        <c:axPos val="b"/>
        <c:numFmt formatCode="ge" sourceLinked="1"/>
        <c:majorTickMark val="none"/>
        <c:minorTickMark val="none"/>
        <c:tickLblPos val="none"/>
        <c:crossAx val="92218880"/>
        <c:crosses val="autoZero"/>
        <c:auto val="1"/>
        <c:lblOffset val="100"/>
        <c:baseTimeUnit val="years"/>
      </c:dateAx>
      <c:valAx>
        <c:axId val="92218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20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-56.2</c:v>
                </c:pt>
                <c:pt idx="1">
                  <c:v>10.1</c:v>
                </c:pt>
                <c:pt idx="2">
                  <c:v>6.8</c:v>
                </c:pt>
                <c:pt idx="3">
                  <c:v>3.3</c:v>
                </c:pt>
                <c:pt idx="4">
                  <c:v>13.7</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2261376"/>
        <c:axId val="922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2261376"/>
        <c:axId val="92263552"/>
      </c:lineChart>
      <c:dateAx>
        <c:axId val="92261376"/>
        <c:scaling>
          <c:orientation val="minMax"/>
        </c:scaling>
        <c:delete val="1"/>
        <c:axPos val="b"/>
        <c:numFmt formatCode="ge" sourceLinked="1"/>
        <c:majorTickMark val="none"/>
        <c:minorTickMark val="none"/>
        <c:tickLblPos val="none"/>
        <c:crossAx val="92263552"/>
        <c:crosses val="autoZero"/>
        <c:auto val="1"/>
        <c:lblOffset val="100"/>
        <c:baseTimeUnit val="years"/>
      </c:dateAx>
      <c:valAx>
        <c:axId val="92263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26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-10447</c:v>
                </c:pt>
                <c:pt idx="1">
                  <c:v>2894</c:v>
                </c:pt>
                <c:pt idx="2">
                  <c:v>2525</c:v>
                </c:pt>
                <c:pt idx="3">
                  <c:v>657</c:v>
                </c:pt>
                <c:pt idx="4">
                  <c:v>2918</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2293376"/>
        <c:axId val="9229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2293376"/>
        <c:axId val="92299648"/>
      </c:lineChart>
      <c:dateAx>
        <c:axId val="92293376"/>
        <c:scaling>
          <c:orientation val="minMax"/>
        </c:scaling>
        <c:delete val="1"/>
        <c:axPos val="b"/>
        <c:numFmt formatCode="ge" sourceLinked="1"/>
        <c:majorTickMark val="none"/>
        <c:minorTickMark val="none"/>
        <c:tickLblPos val="none"/>
        <c:crossAx val="92299648"/>
        <c:crosses val="autoZero"/>
        <c:auto val="1"/>
        <c:lblOffset val="100"/>
        <c:baseTimeUnit val="years"/>
      </c:dateAx>
      <c:valAx>
        <c:axId val="92299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293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D7" zoomScaleNormal="100" zoomScaleSheetLayoutView="70" workbookViewId="0">
      <selection activeCell="ND65" sqref="ND65:NR65"/>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静岡県磐田市　リベーラ磐田市営駐車場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133</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有</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6131</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10</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189</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134</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51.3</v>
      </c>
      <c r="V31" s="117"/>
      <c r="W31" s="117"/>
      <c r="X31" s="117"/>
      <c r="Y31" s="117"/>
      <c r="Z31" s="117"/>
      <c r="AA31" s="117"/>
      <c r="AB31" s="117"/>
      <c r="AC31" s="117"/>
      <c r="AD31" s="117"/>
      <c r="AE31" s="117"/>
      <c r="AF31" s="117"/>
      <c r="AG31" s="117"/>
      <c r="AH31" s="117"/>
      <c r="AI31" s="117"/>
      <c r="AJ31" s="117"/>
      <c r="AK31" s="117"/>
      <c r="AL31" s="117"/>
      <c r="AM31" s="117"/>
      <c r="AN31" s="117">
        <f>データ!Z7</f>
        <v>42.4</v>
      </c>
      <c r="AO31" s="117"/>
      <c r="AP31" s="117"/>
      <c r="AQ31" s="117"/>
      <c r="AR31" s="117"/>
      <c r="AS31" s="117"/>
      <c r="AT31" s="117"/>
      <c r="AU31" s="117"/>
      <c r="AV31" s="117"/>
      <c r="AW31" s="117"/>
      <c r="AX31" s="117"/>
      <c r="AY31" s="117"/>
      <c r="AZ31" s="117"/>
      <c r="BA31" s="117"/>
      <c r="BB31" s="117"/>
      <c r="BC31" s="117"/>
      <c r="BD31" s="117"/>
      <c r="BE31" s="117"/>
      <c r="BF31" s="117"/>
      <c r="BG31" s="117">
        <f>データ!AA7</f>
        <v>41</v>
      </c>
      <c r="BH31" s="117"/>
      <c r="BI31" s="117"/>
      <c r="BJ31" s="117"/>
      <c r="BK31" s="117"/>
      <c r="BL31" s="117"/>
      <c r="BM31" s="117"/>
      <c r="BN31" s="117"/>
      <c r="BO31" s="117"/>
      <c r="BP31" s="117"/>
      <c r="BQ31" s="117"/>
      <c r="BR31" s="117"/>
      <c r="BS31" s="117"/>
      <c r="BT31" s="117"/>
      <c r="BU31" s="117"/>
      <c r="BV31" s="117"/>
      <c r="BW31" s="117"/>
      <c r="BX31" s="117"/>
      <c r="BY31" s="117"/>
      <c r="BZ31" s="117">
        <f>データ!AB7</f>
        <v>39.299999999999997</v>
      </c>
      <c r="CA31" s="117"/>
      <c r="CB31" s="117"/>
      <c r="CC31" s="117"/>
      <c r="CD31" s="117"/>
      <c r="CE31" s="117"/>
      <c r="CF31" s="117"/>
      <c r="CG31" s="117"/>
      <c r="CH31" s="117"/>
      <c r="CI31" s="117"/>
      <c r="CJ31" s="117"/>
      <c r="CK31" s="117"/>
      <c r="CL31" s="117"/>
      <c r="CM31" s="117"/>
      <c r="CN31" s="117"/>
      <c r="CO31" s="117"/>
      <c r="CP31" s="117"/>
      <c r="CQ31" s="117"/>
      <c r="CR31" s="117"/>
      <c r="CS31" s="117">
        <f>データ!AC7</f>
        <v>37.799999999999997</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78.5</v>
      </c>
      <c r="EM31" s="117"/>
      <c r="EN31" s="117"/>
      <c r="EO31" s="117"/>
      <c r="EP31" s="117"/>
      <c r="EQ31" s="117"/>
      <c r="ER31" s="117"/>
      <c r="ES31" s="117"/>
      <c r="ET31" s="117"/>
      <c r="EU31" s="117"/>
      <c r="EV31" s="117"/>
      <c r="EW31" s="117"/>
      <c r="EX31" s="117"/>
      <c r="EY31" s="117"/>
      <c r="EZ31" s="117"/>
      <c r="FA31" s="117"/>
      <c r="FB31" s="117"/>
      <c r="FC31" s="117"/>
      <c r="FD31" s="117"/>
      <c r="FE31" s="117">
        <f>データ!AK7</f>
        <v>75.5</v>
      </c>
      <c r="FF31" s="117"/>
      <c r="FG31" s="117"/>
      <c r="FH31" s="117"/>
      <c r="FI31" s="117"/>
      <c r="FJ31" s="117"/>
      <c r="FK31" s="117"/>
      <c r="FL31" s="117"/>
      <c r="FM31" s="117"/>
      <c r="FN31" s="117"/>
      <c r="FO31" s="117"/>
      <c r="FP31" s="117"/>
      <c r="FQ31" s="117"/>
      <c r="FR31" s="117"/>
      <c r="FS31" s="117"/>
      <c r="FT31" s="117"/>
      <c r="FU31" s="117"/>
      <c r="FV31" s="117"/>
      <c r="FW31" s="117"/>
      <c r="FX31" s="117">
        <f>データ!AL7</f>
        <v>75.3</v>
      </c>
      <c r="FY31" s="117"/>
      <c r="FZ31" s="117"/>
      <c r="GA31" s="117"/>
      <c r="GB31" s="117"/>
      <c r="GC31" s="117"/>
      <c r="GD31" s="117"/>
      <c r="GE31" s="117"/>
      <c r="GF31" s="117"/>
      <c r="GG31" s="117"/>
      <c r="GH31" s="117"/>
      <c r="GI31" s="117"/>
      <c r="GJ31" s="117"/>
      <c r="GK31" s="117"/>
      <c r="GL31" s="117"/>
      <c r="GM31" s="117"/>
      <c r="GN31" s="117"/>
      <c r="GO31" s="117"/>
      <c r="GP31" s="117"/>
      <c r="GQ31" s="117">
        <f>データ!AM7</f>
        <v>75.8</v>
      </c>
      <c r="GR31" s="117"/>
      <c r="GS31" s="117"/>
      <c r="GT31" s="117"/>
      <c r="GU31" s="117"/>
      <c r="GV31" s="117"/>
      <c r="GW31" s="117"/>
      <c r="GX31" s="117"/>
      <c r="GY31" s="117"/>
      <c r="GZ31" s="117"/>
      <c r="HA31" s="117"/>
      <c r="HB31" s="117"/>
      <c r="HC31" s="117"/>
      <c r="HD31" s="117"/>
      <c r="HE31" s="117"/>
      <c r="HF31" s="117"/>
      <c r="HG31" s="117"/>
      <c r="HH31" s="117"/>
      <c r="HI31" s="117"/>
      <c r="HJ31" s="117">
        <f>データ!AN7</f>
        <v>74</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52.9</v>
      </c>
      <c r="JD31" s="119"/>
      <c r="JE31" s="119"/>
      <c r="JF31" s="119"/>
      <c r="JG31" s="119"/>
      <c r="JH31" s="119"/>
      <c r="JI31" s="119"/>
      <c r="JJ31" s="119"/>
      <c r="JK31" s="119"/>
      <c r="JL31" s="119"/>
      <c r="JM31" s="119"/>
      <c r="JN31" s="119"/>
      <c r="JO31" s="119"/>
      <c r="JP31" s="119"/>
      <c r="JQ31" s="119"/>
      <c r="JR31" s="119"/>
      <c r="JS31" s="119"/>
      <c r="JT31" s="119"/>
      <c r="JU31" s="120"/>
      <c r="JV31" s="118">
        <f>データ!DL7</f>
        <v>53.4</v>
      </c>
      <c r="JW31" s="119"/>
      <c r="JX31" s="119"/>
      <c r="JY31" s="119"/>
      <c r="JZ31" s="119"/>
      <c r="KA31" s="119"/>
      <c r="KB31" s="119"/>
      <c r="KC31" s="119"/>
      <c r="KD31" s="119"/>
      <c r="KE31" s="119"/>
      <c r="KF31" s="119"/>
      <c r="KG31" s="119"/>
      <c r="KH31" s="119"/>
      <c r="KI31" s="119"/>
      <c r="KJ31" s="119"/>
      <c r="KK31" s="119"/>
      <c r="KL31" s="119"/>
      <c r="KM31" s="119"/>
      <c r="KN31" s="120"/>
      <c r="KO31" s="118">
        <f>データ!DM7</f>
        <v>53.4</v>
      </c>
      <c r="KP31" s="119"/>
      <c r="KQ31" s="119"/>
      <c r="KR31" s="119"/>
      <c r="KS31" s="119"/>
      <c r="KT31" s="119"/>
      <c r="KU31" s="119"/>
      <c r="KV31" s="119"/>
      <c r="KW31" s="119"/>
      <c r="KX31" s="119"/>
      <c r="KY31" s="119"/>
      <c r="KZ31" s="119"/>
      <c r="LA31" s="119"/>
      <c r="LB31" s="119"/>
      <c r="LC31" s="119"/>
      <c r="LD31" s="119"/>
      <c r="LE31" s="119"/>
      <c r="LF31" s="119"/>
      <c r="LG31" s="120"/>
      <c r="LH31" s="118">
        <f>データ!DN7</f>
        <v>52.9</v>
      </c>
      <c r="LI31" s="119"/>
      <c r="LJ31" s="119"/>
      <c r="LK31" s="119"/>
      <c r="LL31" s="119"/>
      <c r="LM31" s="119"/>
      <c r="LN31" s="119"/>
      <c r="LO31" s="119"/>
      <c r="LP31" s="119"/>
      <c r="LQ31" s="119"/>
      <c r="LR31" s="119"/>
      <c r="LS31" s="119"/>
      <c r="LT31" s="119"/>
      <c r="LU31" s="119"/>
      <c r="LV31" s="119"/>
      <c r="LW31" s="119"/>
      <c r="LX31" s="119"/>
      <c r="LY31" s="119"/>
      <c r="LZ31" s="120"/>
      <c r="MA31" s="118">
        <f>データ!DO7</f>
        <v>54.5</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124.7</v>
      </c>
      <c r="V32" s="117"/>
      <c r="W32" s="117"/>
      <c r="X32" s="117"/>
      <c r="Y32" s="117"/>
      <c r="Z32" s="117"/>
      <c r="AA32" s="117"/>
      <c r="AB32" s="117"/>
      <c r="AC32" s="117"/>
      <c r="AD32" s="117"/>
      <c r="AE32" s="117"/>
      <c r="AF32" s="117"/>
      <c r="AG32" s="117"/>
      <c r="AH32" s="117"/>
      <c r="AI32" s="117"/>
      <c r="AJ32" s="117"/>
      <c r="AK32" s="117"/>
      <c r="AL32" s="117"/>
      <c r="AM32" s="117"/>
      <c r="AN32" s="117">
        <f>データ!AE7</f>
        <v>135.6</v>
      </c>
      <c r="AO32" s="117"/>
      <c r="AP32" s="117"/>
      <c r="AQ32" s="117"/>
      <c r="AR32" s="117"/>
      <c r="AS32" s="117"/>
      <c r="AT32" s="117"/>
      <c r="AU32" s="117"/>
      <c r="AV32" s="117"/>
      <c r="AW32" s="117"/>
      <c r="AX32" s="117"/>
      <c r="AY32" s="117"/>
      <c r="AZ32" s="117"/>
      <c r="BA32" s="117"/>
      <c r="BB32" s="117"/>
      <c r="BC32" s="117"/>
      <c r="BD32" s="117"/>
      <c r="BE32" s="117"/>
      <c r="BF32" s="117"/>
      <c r="BG32" s="117">
        <f>データ!AF7</f>
        <v>176.5</v>
      </c>
      <c r="BH32" s="117"/>
      <c r="BI32" s="117"/>
      <c r="BJ32" s="117"/>
      <c r="BK32" s="117"/>
      <c r="BL32" s="117"/>
      <c r="BM32" s="117"/>
      <c r="BN32" s="117"/>
      <c r="BO32" s="117"/>
      <c r="BP32" s="117"/>
      <c r="BQ32" s="117"/>
      <c r="BR32" s="117"/>
      <c r="BS32" s="117"/>
      <c r="BT32" s="117"/>
      <c r="BU32" s="117"/>
      <c r="BV32" s="117"/>
      <c r="BW32" s="117"/>
      <c r="BX32" s="117"/>
      <c r="BY32" s="117"/>
      <c r="BZ32" s="117">
        <f>データ!AG7</f>
        <v>231.4</v>
      </c>
      <c r="CA32" s="117"/>
      <c r="CB32" s="117"/>
      <c r="CC32" s="117"/>
      <c r="CD32" s="117"/>
      <c r="CE32" s="117"/>
      <c r="CF32" s="117"/>
      <c r="CG32" s="117"/>
      <c r="CH32" s="117"/>
      <c r="CI32" s="117"/>
      <c r="CJ32" s="117"/>
      <c r="CK32" s="117"/>
      <c r="CL32" s="117"/>
      <c r="CM32" s="117"/>
      <c r="CN32" s="117"/>
      <c r="CO32" s="117"/>
      <c r="CP32" s="117"/>
      <c r="CQ32" s="117"/>
      <c r="CR32" s="117"/>
      <c r="CS32" s="117">
        <f>データ!AH7</f>
        <v>151.19999999999999</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21.4</v>
      </c>
      <c r="EM32" s="117"/>
      <c r="EN32" s="117"/>
      <c r="EO32" s="117"/>
      <c r="EP32" s="117"/>
      <c r="EQ32" s="117"/>
      <c r="ER32" s="117"/>
      <c r="ES32" s="117"/>
      <c r="ET32" s="117"/>
      <c r="EU32" s="117"/>
      <c r="EV32" s="117"/>
      <c r="EW32" s="117"/>
      <c r="EX32" s="117"/>
      <c r="EY32" s="117"/>
      <c r="EZ32" s="117"/>
      <c r="FA32" s="117"/>
      <c r="FB32" s="117"/>
      <c r="FC32" s="117"/>
      <c r="FD32" s="117"/>
      <c r="FE32" s="117">
        <f>データ!AP7</f>
        <v>24.8</v>
      </c>
      <c r="FF32" s="117"/>
      <c r="FG32" s="117"/>
      <c r="FH32" s="117"/>
      <c r="FI32" s="117"/>
      <c r="FJ32" s="117"/>
      <c r="FK32" s="117"/>
      <c r="FL32" s="117"/>
      <c r="FM32" s="117"/>
      <c r="FN32" s="117"/>
      <c r="FO32" s="117"/>
      <c r="FP32" s="117"/>
      <c r="FQ32" s="117"/>
      <c r="FR32" s="117"/>
      <c r="FS32" s="117"/>
      <c r="FT32" s="117"/>
      <c r="FU32" s="117"/>
      <c r="FV32" s="117"/>
      <c r="FW32" s="117"/>
      <c r="FX32" s="117">
        <f>データ!AQ7</f>
        <v>20.3</v>
      </c>
      <c r="FY32" s="117"/>
      <c r="FZ32" s="117"/>
      <c r="GA32" s="117"/>
      <c r="GB32" s="117"/>
      <c r="GC32" s="117"/>
      <c r="GD32" s="117"/>
      <c r="GE32" s="117"/>
      <c r="GF32" s="117"/>
      <c r="GG32" s="117"/>
      <c r="GH32" s="117"/>
      <c r="GI32" s="117"/>
      <c r="GJ32" s="117"/>
      <c r="GK32" s="117"/>
      <c r="GL32" s="117"/>
      <c r="GM32" s="117"/>
      <c r="GN32" s="117"/>
      <c r="GO32" s="117"/>
      <c r="GP32" s="117"/>
      <c r="GQ32" s="117">
        <f>データ!AR7</f>
        <v>20.2</v>
      </c>
      <c r="GR32" s="117"/>
      <c r="GS32" s="117"/>
      <c r="GT32" s="117"/>
      <c r="GU32" s="117"/>
      <c r="GV32" s="117"/>
      <c r="GW32" s="117"/>
      <c r="GX32" s="117"/>
      <c r="GY32" s="117"/>
      <c r="GZ32" s="117"/>
      <c r="HA32" s="117"/>
      <c r="HB32" s="117"/>
      <c r="HC32" s="117"/>
      <c r="HD32" s="117"/>
      <c r="HE32" s="117"/>
      <c r="HF32" s="117"/>
      <c r="HG32" s="117"/>
      <c r="HH32" s="117"/>
      <c r="HI32" s="117"/>
      <c r="HJ32" s="117">
        <f>データ!AS7</f>
        <v>19.8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128.80000000000001</v>
      </c>
      <c r="JD32" s="119"/>
      <c r="JE32" s="119"/>
      <c r="JF32" s="119"/>
      <c r="JG32" s="119"/>
      <c r="JH32" s="119"/>
      <c r="JI32" s="119"/>
      <c r="JJ32" s="119"/>
      <c r="JK32" s="119"/>
      <c r="JL32" s="119"/>
      <c r="JM32" s="119"/>
      <c r="JN32" s="119"/>
      <c r="JO32" s="119"/>
      <c r="JP32" s="119"/>
      <c r="JQ32" s="119"/>
      <c r="JR32" s="119"/>
      <c r="JS32" s="119"/>
      <c r="JT32" s="119"/>
      <c r="JU32" s="120"/>
      <c r="JV32" s="118">
        <f>データ!DQ7</f>
        <v>129.9</v>
      </c>
      <c r="JW32" s="119"/>
      <c r="JX32" s="119"/>
      <c r="JY32" s="119"/>
      <c r="JZ32" s="119"/>
      <c r="KA32" s="119"/>
      <c r="KB32" s="119"/>
      <c r="KC32" s="119"/>
      <c r="KD32" s="119"/>
      <c r="KE32" s="119"/>
      <c r="KF32" s="119"/>
      <c r="KG32" s="119"/>
      <c r="KH32" s="119"/>
      <c r="KI32" s="119"/>
      <c r="KJ32" s="119"/>
      <c r="KK32" s="119"/>
      <c r="KL32" s="119"/>
      <c r="KM32" s="119"/>
      <c r="KN32" s="120"/>
      <c r="KO32" s="118">
        <f>データ!DR7</f>
        <v>131.6</v>
      </c>
      <c r="KP32" s="119"/>
      <c r="KQ32" s="119"/>
      <c r="KR32" s="119"/>
      <c r="KS32" s="119"/>
      <c r="KT32" s="119"/>
      <c r="KU32" s="119"/>
      <c r="KV32" s="119"/>
      <c r="KW32" s="119"/>
      <c r="KX32" s="119"/>
      <c r="KY32" s="119"/>
      <c r="KZ32" s="119"/>
      <c r="LA32" s="119"/>
      <c r="LB32" s="119"/>
      <c r="LC32" s="119"/>
      <c r="LD32" s="119"/>
      <c r="LE32" s="119"/>
      <c r="LF32" s="119"/>
      <c r="LG32" s="120"/>
      <c r="LH32" s="118">
        <f>データ!DS7</f>
        <v>134.19999999999999</v>
      </c>
      <c r="LI32" s="119"/>
      <c r="LJ32" s="119"/>
      <c r="LK32" s="119"/>
      <c r="LL32" s="119"/>
      <c r="LM32" s="119"/>
      <c r="LN32" s="119"/>
      <c r="LO32" s="119"/>
      <c r="LP32" s="119"/>
      <c r="LQ32" s="119"/>
      <c r="LR32" s="119"/>
      <c r="LS32" s="119"/>
      <c r="LT32" s="119"/>
      <c r="LU32" s="119"/>
      <c r="LV32" s="119"/>
      <c r="LW32" s="119"/>
      <c r="LX32" s="119"/>
      <c r="LY32" s="119"/>
      <c r="LZ32" s="120"/>
      <c r="MA32" s="118">
        <f>データ!DT7</f>
        <v>134.4</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135</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2027</v>
      </c>
      <c r="V52" s="125"/>
      <c r="W52" s="125"/>
      <c r="X52" s="125"/>
      <c r="Y52" s="125"/>
      <c r="Z52" s="125"/>
      <c r="AA52" s="125"/>
      <c r="AB52" s="125"/>
      <c r="AC52" s="125"/>
      <c r="AD52" s="125"/>
      <c r="AE52" s="125"/>
      <c r="AF52" s="125"/>
      <c r="AG52" s="125"/>
      <c r="AH52" s="125"/>
      <c r="AI52" s="125"/>
      <c r="AJ52" s="125"/>
      <c r="AK52" s="125"/>
      <c r="AL52" s="125"/>
      <c r="AM52" s="125"/>
      <c r="AN52" s="125">
        <f>データ!AV7</f>
        <v>1655</v>
      </c>
      <c r="AO52" s="125"/>
      <c r="AP52" s="125"/>
      <c r="AQ52" s="125"/>
      <c r="AR52" s="125"/>
      <c r="AS52" s="125"/>
      <c r="AT52" s="125"/>
      <c r="AU52" s="125"/>
      <c r="AV52" s="125"/>
      <c r="AW52" s="125"/>
      <c r="AX52" s="125"/>
      <c r="AY52" s="125"/>
      <c r="AZ52" s="125"/>
      <c r="BA52" s="125"/>
      <c r="BB52" s="125"/>
      <c r="BC52" s="125"/>
      <c r="BD52" s="125"/>
      <c r="BE52" s="125"/>
      <c r="BF52" s="125"/>
      <c r="BG52" s="125">
        <f>データ!AW7</f>
        <v>1655</v>
      </c>
      <c r="BH52" s="125"/>
      <c r="BI52" s="125"/>
      <c r="BJ52" s="125"/>
      <c r="BK52" s="125"/>
      <c r="BL52" s="125"/>
      <c r="BM52" s="125"/>
      <c r="BN52" s="125"/>
      <c r="BO52" s="125"/>
      <c r="BP52" s="125"/>
      <c r="BQ52" s="125"/>
      <c r="BR52" s="125"/>
      <c r="BS52" s="125"/>
      <c r="BT52" s="125"/>
      <c r="BU52" s="125"/>
      <c r="BV52" s="125"/>
      <c r="BW52" s="125"/>
      <c r="BX52" s="125"/>
      <c r="BY52" s="125"/>
      <c r="BZ52" s="125">
        <f>データ!AX7</f>
        <v>1698</v>
      </c>
      <c r="CA52" s="125"/>
      <c r="CB52" s="125"/>
      <c r="CC52" s="125"/>
      <c r="CD52" s="125"/>
      <c r="CE52" s="125"/>
      <c r="CF52" s="125"/>
      <c r="CG52" s="125"/>
      <c r="CH52" s="125"/>
      <c r="CI52" s="125"/>
      <c r="CJ52" s="125"/>
      <c r="CK52" s="125"/>
      <c r="CL52" s="125"/>
      <c r="CM52" s="125"/>
      <c r="CN52" s="125"/>
      <c r="CO52" s="125"/>
      <c r="CP52" s="125"/>
      <c r="CQ52" s="125"/>
      <c r="CR52" s="125"/>
      <c r="CS52" s="125">
        <f>データ!AY7</f>
        <v>1596</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-56.2</v>
      </c>
      <c r="EM52" s="117"/>
      <c r="EN52" s="117"/>
      <c r="EO52" s="117"/>
      <c r="EP52" s="117"/>
      <c r="EQ52" s="117"/>
      <c r="ER52" s="117"/>
      <c r="ES52" s="117"/>
      <c r="ET52" s="117"/>
      <c r="EU52" s="117"/>
      <c r="EV52" s="117"/>
      <c r="EW52" s="117"/>
      <c r="EX52" s="117"/>
      <c r="EY52" s="117"/>
      <c r="EZ52" s="117"/>
      <c r="FA52" s="117"/>
      <c r="FB52" s="117"/>
      <c r="FC52" s="117"/>
      <c r="FD52" s="117"/>
      <c r="FE52" s="117">
        <f>データ!BG7</f>
        <v>10.1</v>
      </c>
      <c r="FF52" s="117"/>
      <c r="FG52" s="117"/>
      <c r="FH52" s="117"/>
      <c r="FI52" s="117"/>
      <c r="FJ52" s="117"/>
      <c r="FK52" s="117"/>
      <c r="FL52" s="117"/>
      <c r="FM52" s="117"/>
      <c r="FN52" s="117"/>
      <c r="FO52" s="117"/>
      <c r="FP52" s="117"/>
      <c r="FQ52" s="117"/>
      <c r="FR52" s="117"/>
      <c r="FS52" s="117"/>
      <c r="FT52" s="117"/>
      <c r="FU52" s="117"/>
      <c r="FV52" s="117"/>
      <c r="FW52" s="117"/>
      <c r="FX52" s="117">
        <f>データ!BH7</f>
        <v>6.8</v>
      </c>
      <c r="FY52" s="117"/>
      <c r="FZ52" s="117"/>
      <c r="GA52" s="117"/>
      <c r="GB52" s="117"/>
      <c r="GC52" s="117"/>
      <c r="GD52" s="117"/>
      <c r="GE52" s="117"/>
      <c r="GF52" s="117"/>
      <c r="GG52" s="117"/>
      <c r="GH52" s="117"/>
      <c r="GI52" s="117"/>
      <c r="GJ52" s="117"/>
      <c r="GK52" s="117"/>
      <c r="GL52" s="117"/>
      <c r="GM52" s="117"/>
      <c r="GN52" s="117"/>
      <c r="GO52" s="117"/>
      <c r="GP52" s="117"/>
      <c r="GQ52" s="117">
        <f>データ!BI7</f>
        <v>3.3</v>
      </c>
      <c r="GR52" s="117"/>
      <c r="GS52" s="117"/>
      <c r="GT52" s="117"/>
      <c r="GU52" s="117"/>
      <c r="GV52" s="117"/>
      <c r="GW52" s="117"/>
      <c r="GX52" s="117"/>
      <c r="GY52" s="117"/>
      <c r="GZ52" s="117"/>
      <c r="HA52" s="117"/>
      <c r="HB52" s="117"/>
      <c r="HC52" s="117"/>
      <c r="HD52" s="117"/>
      <c r="HE52" s="117"/>
      <c r="HF52" s="117"/>
      <c r="HG52" s="117"/>
      <c r="HH52" s="117"/>
      <c r="HI52" s="117"/>
      <c r="HJ52" s="117">
        <f>データ!BJ7</f>
        <v>13.7</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-10447</v>
      </c>
      <c r="JD52" s="125"/>
      <c r="JE52" s="125"/>
      <c r="JF52" s="125"/>
      <c r="JG52" s="125"/>
      <c r="JH52" s="125"/>
      <c r="JI52" s="125"/>
      <c r="JJ52" s="125"/>
      <c r="JK52" s="125"/>
      <c r="JL52" s="125"/>
      <c r="JM52" s="125"/>
      <c r="JN52" s="125"/>
      <c r="JO52" s="125"/>
      <c r="JP52" s="125"/>
      <c r="JQ52" s="125"/>
      <c r="JR52" s="125"/>
      <c r="JS52" s="125"/>
      <c r="JT52" s="125"/>
      <c r="JU52" s="125"/>
      <c r="JV52" s="125">
        <f>データ!BR7</f>
        <v>2894</v>
      </c>
      <c r="JW52" s="125"/>
      <c r="JX52" s="125"/>
      <c r="JY52" s="125"/>
      <c r="JZ52" s="125"/>
      <c r="KA52" s="125"/>
      <c r="KB52" s="125"/>
      <c r="KC52" s="125"/>
      <c r="KD52" s="125"/>
      <c r="KE52" s="125"/>
      <c r="KF52" s="125"/>
      <c r="KG52" s="125"/>
      <c r="KH52" s="125"/>
      <c r="KI52" s="125"/>
      <c r="KJ52" s="125"/>
      <c r="KK52" s="125"/>
      <c r="KL52" s="125"/>
      <c r="KM52" s="125"/>
      <c r="KN52" s="125"/>
      <c r="KO52" s="125">
        <f>データ!BS7</f>
        <v>2525</v>
      </c>
      <c r="KP52" s="125"/>
      <c r="KQ52" s="125"/>
      <c r="KR52" s="125"/>
      <c r="KS52" s="125"/>
      <c r="KT52" s="125"/>
      <c r="KU52" s="125"/>
      <c r="KV52" s="125"/>
      <c r="KW52" s="125"/>
      <c r="KX52" s="125"/>
      <c r="KY52" s="125"/>
      <c r="KZ52" s="125"/>
      <c r="LA52" s="125"/>
      <c r="LB52" s="125"/>
      <c r="LC52" s="125"/>
      <c r="LD52" s="125"/>
      <c r="LE52" s="125"/>
      <c r="LF52" s="125"/>
      <c r="LG52" s="125"/>
      <c r="LH52" s="125">
        <f>データ!BT7</f>
        <v>657</v>
      </c>
      <c r="LI52" s="125"/>
      <c r="LJ52" s="125"/>
      <c r="LK52" s="125"/>
      <c r="LL52" s="125"/>
      <c r="LM52" s="125"/>
      <c r="LN52" s="125"/>
      <c r="LO52" s="125"/>
      <c r="LP52" s="125"/>
      <c r="LQ52" s="125"/>
      <c r="LR52" s="125"/>
      <c r="LS52" s="125"/>
      <c r="LT52" s="125"/>
      <c r="LU52" s="125"/>
      <c r="LV52" s="125"/>
      <c r="LW52" s="125"/>
      <c r="LX52" s="125"/>
      <c r="LY52" s="125"/>
      <c r="LZ52" s="125"/>
      <c r="MA52" s="125">
        <f>データ!BU7</f>
        <v>2918</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479</v>
      </c>
      <c r="V53" s="125"/>
      <c r="W53" s="125"/>
      <c r="X53" s="125"/>
      <c r="Y53" s="125"/>
      <c r="Z53" s="125"/>
      <c r="AA53" s="125"/>
      <c r="AB53" s="125"/>
      <c r="AC53" s="125"/>
      <c r="AD53" s="125"/>
      <c r="AE53" s="125"/>
      <c r="AF53" s="125"/>
      <c r="AG53" s="125"/>
      <c r="AH53" s="125"/>
      <c r="AI53" s="125"/>
      <c r="AJ53" s="125"/>
      <c r="AK53" s="125"/>
      <c r="AL53" s="125"/>
      <c r="AM53" s="125"/>
      <c r="AN53" s="125">
        <f>データ!BA7</f>
        <v>364</v>
      </c>
      <c r="AO53" s="125"/>
      <c r="AP53" s="125"/>
      <c r="AQ53" s="125"/>
      <c r="AR53" s="125"/>
      <c r="AS53" s="125"/>
      <c r="AT53" s="125"/>
      <c r="AU53" s="125"/>
      <c r="AV53" s="125"/>
      <c r="AW53" s="125"/>
      <c r="AX53" s="125"/>
      <c r="AY53" s="125"/>
      <c r="AZ53" s="125"/>
      <c r="BA53" s="125"/>
      <c r="BB53" s="125"/>
      <c r="BC53" s="125"/>
      <c r="BD53" s="125"/>
      <c r="BE53" s="125"/>
      <c r="BF53" s="125"/>
      <c r="BG53" s="125">
        <f>データ!BB7</f>
        <v>270</v>
      </c>
      <c r="BH53" s="125"/>
      <c r="BI53" s="125"/>
      <c r="BJ53" s="125"/>
      <c r="BK53" s="125"/>
      <c r="BL53" s="125"/>
      <c r="BM53" s="125"/>
      <c r="BN53" s="125"/>
      <c r="BO53" s="125"/>
      <c r="BP53" s="125"/>
      <c r="BQ53" s="125"/>
      <c r="BR53" s="125"/>
      <c r="BS53" s="125"/>
      <c r="BT53" s="125"/>
      <c r="BU53" s="125"/>
      <c r="BV53" s="125"/>
      <c r="BW53" s="125"/>
      <c r="BX53" s="125"/>
      <c r="BY53" s="125"/>
      <c r="BZ53" s="125">
        <f>データ!BC7</f>
        <v>245</v>
      </c>
      <c r="CA53" s="125"/>
      <c r="CB53" s="125"/>
      <c r="CC53" s="125"/>
      <c r="CD53" s="125"/>
      <c r="CE53" s="125"/>
      <c r="CF53" s="125"/>
      <c r="CG53" s="125"/>
      <c r="CH53" s="125"/>
      <c r="CI53" s="125"/>
      <c r="CJ53" s="125"/>
      <c r="CK53" s="125"/>
      <c r="CL53" s="125"/>
      <c r="CM53" s="125"/>
      <c r="CN53" s="125"/>
      <c r="CO53" s="125"/>
      <c r="CP53" s="125"/>
      <c r="CQ53" s="125"/>
      <c r="CR53" s="125"/>
      <c r="CS53" s="125">
        <f>データ!BD7</f>
        <v>196</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31.4</v>
      </c>
      <c r="EM53" s="117"/>
      <c r="EN53" s="117"/>
      <c r="EO53" s="117"/>
      <c r="EP53" s="117"/>
      <c r="EQ53" s="117"/>
      <c r="ER53" s="117"/>
      <c r="ES53" s="117"/>
      <c r="ET53" s="117"/>
      <c r="EU53" s="117"/>
      <c r="EV53" s="117"/>
      <c r="EW53" s="117"/>
      <c r="EX53" s="117"/>
      <c r="EY53" s="117"/>
      <c r="EZ53" s="117"/>
      <c r="FA53" s="117"/>
      <c r="FB53" s="117"/>
      <c r="FC53" s="117"/>
      <c r="FD53" s="117"/>
      <c r="FE53" s="117">
        <f>データ!BL7</f>
        <v>34</v>
      </c>
      <c r="FF53" s="117"/>
      <c r="FG53" s="117"/>
      <c r="FH53" s="117"/>
      <c r="FI53" s="117"/>
      <c r="FJ53" s="117"/>
      <c r="FK53" s="117"/>
      <c r="FL53" s="117"/>
      <c r="FM53" s="117"/>
      <c r="FN53" s="117"/>
      <c r="FO53" s="117"/>
      <c r="FP53" s="117"/>
      <c r="FQ53" s="117"/>
      <c r="FR53" s="117"/>
      <c r="FS53" s="117"/>
      <c r="FT53" s="117"/>
      <c r="FU53" s="117"/>
      <c r="FV53" s="117"/>
      <c r="FW53" s="117"/>
      <c r="FX53" s="117">
        <f>データ!BM7</f>
        <v>31.1</v>
      </c>
      <c r="FY53" s="117"/>
      <c r="FZ53" s="117"/>
      <c r="GA53" s="117"/>
      <c r="GB53" s="117"/>
      <c r="GC53" s="117"/>
      <c r="GD53" s="117"/>
      <c r="GE53" s="117"/>
      <c r="GF53" s="117"/>
      <c r="GG53" s="117"/>
      <c r="GH53" s="117"/>
      <c r="GI53" s="117"/>
      <c r="GJ53" s="117"/>
      <c r="GK53" s="117"/>
      <c r="GL53" s="117"/>
      <c r="GM53" s="117"/>
      <c r="GN53" s="117"/>
      <c r="GO53" s="117"/>
      <c r="GP53" s="117"/>
      <c r="GQ53" s="117">
        <f>データ!BN7</f>
        <v>31.8</v>
      </c>
      <c r="GR53" s="117"/>
      <c r="GS53" s="117"/>
      <c r="GT53" s="117"/>
      <c r="GU53" s="117"/>
      <c r="GV53" s="117"/>
      <c r="GW53" s="117"/>
      <c r="GX53" s="117"/>
      <c r="GY53" s="117"/>
      <c r="GZ53" s="117"/>
      <c r="HA53" s="117"/>
      <c r="HB53" s="117"/>
      <c r="HC53" s="117"/>
      <c r="HD53" s="117"/>
      <c r="HE53" s="117"/>
      <c r="HF53" s="117"/>
      <c r="HG53" s="117"/>
      <c r="HH53" s="117"/>
      <c r="HI53" s="117"/>
      <c r="HJ53" s="117">
        <f>データ!BO7</f>
        <v>22.6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38927</v>
      </c>
      <c r="JD53" s="125"/>
      <c r="JE53" s="125"/>
      <c r="JF53" s="125"/>
      <c r="JG53" s="125"/>
      <c r="JH53" s="125"/>
      <c r="JI53" s="125"/>
      <c r="JJ53" s="125"/>
      <c r="JK53" s="125"/>
      <c r="JL53" s="125"/>
      <c r="JM53" s="125"/>
      <c r="JN53" s="125"/>
      <c r="JO53" s="125"/>
      <c r="JP53" s="125"/>
      <c r="JQ53" s="125"/>
      <c r="JR53" s="125"/>
      <c r="JS53" s="125"/>
      <c r="JT53" s="125"/>
      <c r="JU53" s="125"/>
      <c r="JV53" s="125">
        <f>データ!BW7</f>
        <v>40152</v>
      </c>
      <c r="JW53" s="125"/>
      <c r="JX53" s="125"/>
      <c r="JY53" s="125"/>
      <c r="JZ53" s="125"/>
      <c r="KA53" s="125"/>
      <c r="KB53" s="125"/>
      <c r="KC53" s="125"/>
      <c r="KD53" s="125"/>
      <c r="KE53" s="125"/>
      <c r="KF53" s="125"/>
      <c r="KG53" s="125"/>
      <c r="KH53" s="125"/>
      <c r="KI53" s="125"/>
      <c r="KJ53" s="125"/>
      <c r="KK53" s="125"/>
      <c r="KL53" s="125"/>
      <c r="KM53" s="125"/>
      <c r="KN53" s="125"/>
      <c r="KO53" s="125">
        <f>データ!BX7</f>
        <v>44479</v>
      </c>
      <c r="KP53" s="125"/>
      <c r="KQ53" s="125"/>
      <c r="KR53" s="125"/>
      <c r="KS53" s="125"/>
      <c r="KT53" s="125"/>
      <c r="KU53" s="125"/>
      <c r="KV53" s="125"/>
      <c r="KW53" s="125"/>
      <c r="KX53" s="125"/>
      <c r="KY53" s="125"/>
      <c r="KZ53" s="125"/>
      <c r="LA53" s="125"/>
      <c r="LB53" s="125"/>
      <c r="LC53" s="125"/>
      <c r="LD53" s="125"/>
      <c r="LE53" s="125"/>
      <c r="LF53" s="125"/>
      <c r="LG53" s="125"/>
      <c r="LH53" s="125">
        <f>データ!BY7</f>
        <v>37335</v>
      </c>
      <c r="LI53" s="125"/>
      <c r="LJ53" s="125"/>
      <c r="LK53" s="125"/>
      <c r="LL53" s="125"/>
      <c r="LM53" s="125"/>
      <c r="LN53" s="125"/>
      <c r="LO53" s="125"/>
      <c r="LP53" s="125"/>
      <c r="LQ53" s="125"/>
      <c r="LR53" s="125"/>
      <c r="LS53" s="125"/>
      <c r="LT53" s="125"/>
      <c r="LU53" s="125"/>
      <c r="LV53" s="125"/>
      <c r="LW53" s="125"/>
      <c r="LX53" s="125"/>
      <c r="LY53" s="125"/>
      <c r="LZ53" s="125"/>
      <c r="MA53" s="125">
        <f>データ!BZ7</f>
        <v>30964</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27" t="s">
        <v>132</v>
      </c>
      <c r="NE66" s="128"/>
      <c r="NF66" s="128"/>
      <c r="NG66" s="128"/>
      <c r="NH66" s="128"/>
      <c r="NI66" s="128"/>
      <c r="NJ66" s="128"/>
      <c r="NK66" s="128"/>
      <c r="NL66" s="128"/>
      <c r="NM66" s="128"/>
      <c r="NN66" s="128"/>
      <c r="NO66" s="128"/>
      <c r="NP66" s="128"/>
      <c r="NQ66" s="128"/>
      <c r="NR66" s="129"/>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33">
        <f>データ!CM7</f>
        <v>238</v>
      </c>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27"/>
      <c r="NE67" s="128"/>
      <c r="NF67" s="128"/>
      <c r="NG67" s="128"/>
      <c r="NH67" s="128"/>
      <c r="NI67" s="128"/>
      <c r="NJ67" s="128"/>
      <c r="NK67" s="128"/>
      <c r="NL67" s="128"/>
      <c r="NM67" s="128"/>
      <c r="NN67" s="128"/>
      <c r="NO67" s="128"/>
      <c r="NP67" s="128"/>
      <c r="NQ67" s="128"/>
      <c r="NR67" s="129"/>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6"/>
      <c r="CW68" s="137"/>
      <c r="CX68" s="137"/>
      <c r="CY68" s="137"/>
      <c r="CZ68" s="137"/>
      <c r="DA68" s="137"/>
      <c r="DB68" s="137"/>
      <c r="DC68" s="137"/>
      <c r="DD68" s="137"/>
      <c r="DE68" s="137"/>
      <c r="DF68" s="137"/>
      <c r="DG68" s="137"/>
      <c r="DH68" s="137"/>
      <c r="DI68" s="137"/>
      <c r="DJ68" s="137"/>
      <c r="DK68" s="137"/>
      <c r="DL68" s="137"/>
      <c r="DM68" s="137"/>
      <c r="DN68" s="137"/>
      <c r="DO68" s="137"/>
      <c r="DP68" s="137"/>
      <c r="DQ68" s="137"/>
      <c r="DR68" s="137"/>
      <c r="DS68" s="137"/>
      <c r="DT68" s="137"/>
      <c r="DU68" s="137"/>
      <c r="DV68" s="137"/>
      <c r="DW68" s="137"/>
      <c r="DX68" s="137"/>
      <c r="DY68" s="137"/>
      <c r="DZ68" s="137"/>
      <c r="EA68" s="137"/>
      <c r="EB68" s="137"/>
      <c r="EC68" s="137"/>
      <c r="ED68" s="137"/>
      <c r="EE68" s="137"/>
      <c r="EF68" s="137"/>
      <c r="EG68" s="137"/>
      <c r="EH68" s="137"/>
      <c r="EI68" s="137"/>
      <c r="EJ68" s="137"/>
      <c r="EK68" s="137"/>
      <c r="EL68" s="137"/>
      <c r="EM68" s="137"/>
      <c r="EN68" s="137"/>
      <c r="EO68" s="137"/>
      <c r="EP68" s="137"/>
      <c r="EQ68" s="137"/>
      <c r="ER68" s="137"/>
      <c r="ES68" s="137"/>
      <c r="ET68" s="137"/>
      <c r="EU68" s="137"/>
      <c r="EV68" s="137"/>
      <c r="EW68" s="137"/>
      <c r="EX68" s="137"/>
      <c r="EY68" s="137"/>
      <c r="EZ68" s="137"/>
      <c r="FA68" s="137"/>
      <c r="FB68" s="137"/>
      <c r="FC68" s="137"/>
      <c r="FD68" s="137"/>
      <c r="FE68" s="137"/>
      <c r="FF68" s="137"/>
      <c r="FG68" s="137"/>
      <c r="FH68" s="137"/>
      <c r="FI68" s="137"/>
      <c r="FJ68" s="137"/>
      <c r="FK68" s="137"/>
      <c r="FL68" s="137"/>
      <c r="FM68" s="137"/>
      <c r="FN68" s="137"/>
      <c r="FO68" s="137"/>
      <c r="FP68" s="137"/>
      <c r="FQ68" s="137"/>
      <c r="FR68" s="137"/>
      <c r="FS68" s="137"/>
      <c r="FT68" s="137"/>
      <c r="FU68" s="137"/>
      <c r="FV68" s="137"/>
      <c r="FW68" s="138"/>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27"/>
      <c r="NE68" s="128"/>
      <c r="NF68" s="128"/>
      <c r="NG68" s="128"/>
      <c r="NH68" s="128"/>
      <c r="NI68" s="128"/>
      <c r="NJ68" s="128"/>
      <c r="NK68" s="128"/>
      <c r="NL68" s="128"/>
      <c r="NM68" s="128"/>
      <c r="NN68" s="128"/>
      <c r="NO68" s="128"/>
      <c r="NP68" s="128"/>
      <c r="NQ68" s="128"/>
      <c r="NR68" s="129"/>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6"/>
      <c r="CW69" s="137"/>
      <c r="CX69" s="137"/>
      <c r="CY69" s="137"/>
      <c r="CZ69" s="137"/>
      <c r="DA69" s="137"/>
      <c r="DB69" s="137"/>
      <c r="DC69" s="137"/>
      <c r="DD69" s="137"/>
      <c r="DE69" s="137"/>
      <c r="DF69" s="137"/>
      <c r="DG69" s="137"/>
      <c r="DH69" s="137"/>
      <c r="DI69" s="137"/>
      <c r="DJ69" s="137"/>
      <c r="DK69" s="137"/>
      <c r="DL69" s="137"/>
      <c r="DM69" s="137"/>
      <c r="DN69" s="137"/>
      <c r="DO69" s="137"/>
      <c r="DP69" s="137"/>
      <c r="DQ69" s="137"/>
      <c r="DR69" s="137"/>
      <c r="DS69" s="137"/>
      <c r="DT69" s="137"/>
      <c r="DU69" s="137"/>
      <c r="DV69" s="137"/>
      <c r="DW69" s="137"/>
      <c r="DX69" s="137"/>
      <c r="DY69" s="137"/>
      <c r="DZ69" s="137"/>
      <c r="EA69" s="137"/>
      <c r="EB69" s="137"/>
      <c r="EC69" s="137"/>
      <c r="ED69" s="137"/>
      <c r="EE69" s="137"/>
      <c r="EF69" s="137"/>
      <c r="EG69" s="137"/>
      <c r="EH69" s="137"/>
      <c r="EI69" s="137"/>
      <c r="EJ69" s="137"/>
      <c r="EK69" s="137"/>
      <c r="EL69" s="137"/>
      <c r="EM69" s="137"/>
      <c r="EN69" s="137"/>
      <c r="EO69" s="137"/>
      <c r="EP69" s="137"/>
      <c r="EQ69" s="137"/>
      <c r="ER69" s="137"/>
      <c r="ES69" s="137"/>
      <c r="ET69" s="137"/>
      <c r="EU69" s="137"/>
      <c r="EV69" s="137"/>
      <c r="EW69" s="137"/>
      <c r="EX69" s="137"/>
      <c r="EY69" s="137"/>
      <c r="EZ69" s="137"/>
      <c r="FA69" s="137"/>
      <c r="FB69" s="137"/>
      <c r="FC69" s="137"/>
      <c r="FD69" s="137"/>
      <c r="FE69" s="137"/>
      <c r="FF69" s="137"/>
      <c r="FG69" s="137"/>
      <c r="FH69" s="137"/>
      <c r="FI69" s="137"/>
      <c r="FJ69" s="137"/>
      <c r="FK69" s="137"/>
      <c r="FL69" s="137"/>
      <c r="FM69" s="137"/>
      <c r="FN69" s="137"/>
      <c r="FO69" s="137"/>
      <c r="FP69" s="137"/>
      <c r="FQ69" s="137"/>
      <c r="FR69" s="137"/>
      <c r="FS69" s="137"/>
      <c r="FT69" s="137"/>
      <c r="FU69" s="137"/>
      <c r="FV69" s="137"/>
      <c r="FW69" s="138"/>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27"/>
      <c r="NE69" s="128"/>
      <c r="NF69" s="128"/>
      <c r="NG69" s="128"/>
      <c r="NH69" s="128"/>
      <c r="NI69" s="128"/>
      <c r="NJ69" s="128"/>
      <c r="NK69" s="128"/>
      <c r="NL69" s="128"/>
      <c r="NM69" s="128"/>
      <c r="NN69" s="128"/>
      <c r="NO69" s="128"/>
      <c r="NP69" s="128"/>
      <c r="NQ69" s="128"/>
      <c r="NR69" s="129"/>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9"/>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0"/>
      <c r="FF70" s="140"/>
      <c r="FG70" s="140"/>
      <c r="FH70" s="140"/>
      <c r="FI70" s="140"/>
      <c r="FJ70" s="140"/>
      <c r="FK70" s="140"/>
      <c r="FL70" s="140"/>
      <c r="FM70" s="140"/>
      <c r="FN70" s="140"/>
      <c r="FO70" s="140"/>
      <c r="FP70" s="140"/>
      <c r="FQ70" s="140"/>
      <c r="FR70" s="140"/>
      <c r="FS70" s="140"/>
      <c r="FT70" s="140"/>
      <c r="FU70" s="140"/>
      <c r="FV70" s="140"/>
      <c r="FW70" s="141"/>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27"/>
      <c r="NE70" s="128"/>
      <c r="NF70" s="128"/>
      <c r="NG70" s="128"/>
      <c r="NH70" s="128"/>
      <c r="NI70" s="128"/>
      <c r="NJ70" s="128"/>
      <c r="NK70" s="128"/>
      <c r="NL70" s="128"/>
      <c r="NM70" s="128"/>
      <c r="NN70" s="128"/>
      <c r="NO70" s="128"/>
      <c r="NP70" s="128"/>
      <c r="NQ70" s="128"/>
      <c r="NR70" s="129"/>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27"/>
      <c r="NE71" s="128"/>
      <c r="NF71" s="128"/>
      <c r="NG71" s="128"/>
      <c r="NH71" s="128"/>
      <c r="NI71" s="128"/>
      <c r="NJ71" s="128"/>
      <c r="NK71" s="128"/>
      <c r="NL71" s="128"/>
      <c r="NM71" s="128"/>
      <c r="NN71" s="128"/>
      <c r="NO71" s="128"/>
      <c r="NP71" s="128"/>
      <c r="NQ71" s="128"/>
      <c r="NR71" s="129"/>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27"/>
      <c r="NE72" s="128"/>
      <c r="NF72" s="128"/>
      <c r="NG72" s="128"/>
      <c r="NH72" s="128"/>
      <c r="NI72" s="128"/>
      <c r="NJ72" s="128"/>
      <c r="NK72" s="128"/>
      <c r="NL72" s="128"/>
      <c r="NM72" s="128"/>
      <c r="NN72" s="128"/>
      <c r="NO72" s="128"/>
      <c r="NP72" s="128"/>
      <c r="NQ72" s="128"/>
      <c r="NR72" s="129"/>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27"/>
      <c r="NE73" s="128"/>
      <c r="NF73" s="128"/>
      <c r="NG73" s="128"/>
      <c r="NH73" s="128"/>
      <c r="NI73" s="128"/>
      <c r="NJ73" s="128"/>
      <c r="NK73" s="128"/>
      <c r="NL73" s="128"/>
      <c r="NM73" s="128"/>
      <c r="NN73" s="128"/>
      <c r="NO73" s="128"/>
      <c r="NP73" s="128"/>
      <c r="NQ73" s="128"/>
      <c r="NR73" s="129"/>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27"/>
      <c r="NE74" s="128"/>
      <c r="NF74" s="128"/>
      <c r="NG74" s="128"/>
      <c r="NH74" s="128"/>
      <c r="NI74" s="128"/>
      <c r="NJ74" s="128"/>
      <c r="NK74" s="128"/>
      <c r="NL74" s="128"/>
      <c r="NM74" s="128"/>
      <c r="NN74" s="128"/>
      <c r="NO74" s="128"/>
      <c r="NP74" s="128"/>
      <c r="NQ74" s="128"/>
      <c r="NR74" s="129"/>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27"/>
      <c r="NE75" s="128"/>
      <c r="NF75" s="128"/>
      <c r="NG75" s="128"/>
      <c r="NH75" s="128"/>
      <c r="NI75" s="128"/>
      <c r="NJ75" s="128"/>
      <c r="NK75" s="128"/>
      <c r="NL75" s="128"/>
      <c r="NM75" s="128"/>
      <c r="NN75" s="128"/>
      <c r="NO75" s="128"/>
      <c r="NP75" s="128"/>
      <c r="NQ75" s="128"/>
      <c r="NR75" s="129"/>
    </row>
    <row r="76" spans="1:382" ht="13.5" customHeight="1">
      <c r="A76" s="2"/>
      <c r="B76" s="23"/>
      <c r="C76" s="5"/>
      <c r="D76" s="5"/>
      <c r="E76" s="5"/>
      <c r="F76" s="5"/>
      <c r="I76" s="5"/>
      <c r="J76" s="5"/>
      <c r="K76" s="5"/>
      <c r="L76" s="5"/>
      <c r="M76" s="5"/>
      <c r="N76" s="5"/>
      <c r="O76" s="5"/>
      <c r="P76" s="5"/>
      <c r="Q76" s="5"/>
      <c r="R76" s="142">
        <f>データ!$B$11</f>
        <v>40909</v>
      </c>
      <c r="S76" s="143"/>
      <c r="T76" s="143"/>
      <c r="U76" s="143"/>
      <c r="V76" s="143"/>
      <c r="W76" s="143"/>
      <c r="X76" s="143"/>
      <c r="Y76" s="143"/>
      <c r="Z76" s="143"/>
      <c r="AA76" s="143"/>
      <c r="AB76" s="143"/>
      <c r="AC76" s="143"/>
      <c r="AD76" s="143"/>
      <c r="AE76" s="143"/>
      <c r="AF76" s="144"/>
      <c r="AG76" s="142">
        <f>データ!$C$11</f>
        <v>41275</v>
      </c>
      <c r="AH76" s="143"/>
      <c r="AI76" s="143"/>
      <c r="AJ76" s="143"/>
      <c r="AK76" s="143"/>
      <c r="AL76" s="143"/>
      <c r="AM76" s="143"/>
      <c r="AN76" s="143"/>
      <c r="AO76" s="143"/>
      <c r="AP76" s="143"/>
      <c r="AQ76" s="143"/>
      <c r="AR76" s="143"/>
      <c r="AS76" s="143"/>
      <c r="AT76" s="143"/>
      <c r="AU76" s="144"/>
      <c r="AV76" s="142">
        <f>データ!$D$11</f>
        <v>41640</v>
      </c>
      <c r="AW76" s="143"/>
      <c r="AX76" s="143"/>
      <c r="AY76" s="143"/>
      <c r="AZ76" s="143"/>
      <c r="BA76" s="143"/>
      <c r="BB76" s="143"/>
      <c r="BC76" s="143"/>
      <c r="BD76" s="143"/>
      <c r="BE76" s="143"/>
      <c r="BF76" s="143"/>
      <c r="BG76" s="143"/>
      <c r="BH76" s="143"/>
      <c r="BI76" s="143"/>
      <c r="BJ76" s="144"/>
      <c r="BK76" s="142">
        <f>データ!$E$11</f>
        <v>42005</v>
      </c>
      <c r="BL76" s="143"/>
      <c r="BM76" s="143"/>
      <c r="BN76" s="143"/>
      <c r="BO76" s="143"/>
      <c r="BP76" s="143"/>
      <c r="BQ76" s="143"/>
      <c r="BR76" s="143"/>
      <c r="BS76" s="143"/>
      <c r="BT76" s="143"/>
      <c r="BU76" s="143"/>
      <c r="BV76" s="143"/>
      <c r="BW76" s="143"/>
      <c r="BX76" s="143"/>
      <c r="BY76" s="144"/>
      <c r="BZ76" s="142">
        <f>データ!$F$11</f>
        <v>42370</v>
      </c>
      <c r="CA76" s="143"/>
      <c r="CB76" s="143"/>
      <c r="CC76" s="143"/>
      <c r="CD76" s="143"/>
      <c r="CE76" s="143"/>
      <c r="CF76" s="143"/>
      <c r="CG76" s="143"/>
      <c r="CH76" s="143"/>
      <c r="CI76" s="143"/>
      <c r="CJ76" s="143"/>
      <c r="CK76" s="143"/>
      <c r="CL76" s="143"/>
      <c r="CM76" s="143"/>
      <c r="CN76" s="144"/>
      <c r="CO76" s="5"/>
      <c r="CP76" s="5"/>
      <c r="CQ76" s="5"/>
      <c r="CR76" s="5"/>
      <c r="CS76" s="5"/>
      <c r="CT76" s="5"/>
      <c r="CU76" s="5"/>
      <c r="CV76" s="133">
        <f>データ!CN7</f>
        <v>44000</v>
      </c>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5"/>
      <c r="FY76" s="5"/>
      <c r="FZ76" s="5"/>
      <c r="GA76" s="5"/>
      <c r="GB76" s="5"/>
      <c r="GC76" s="5"/>
      <c r="GD76" s="5"/>
      <c r="GE76" s="5"/>
      <c r="GF76" s="5"/>
      <c r="GG76" s="5"/>
      <c r="GH76" s="5"/>
      <c r="GI76" s="5"/>
      <c r="GJ76" s="5"/>
      <c r="GK76" s="5"/>
      <c r="GL76" s="142">
        <f>データ!$B$11</f>
        <v>40909</v>
      </c>
      <c r="GM76" s="143"/>
      <c r="GN76" s="143"/>
      <c r="GO76" s="143"/>
      <c r="GP76" s="143"/>
      <c r="GQ76" s="143"/>
      <c r="GR76" s="143"/>
      <c r="GS76" s="143"/>
      <c r="GT76" s="143"/>
      <c r="GU76" s="143"/>
      <c r="GV76" s="143"/>
      <c r="GW76" s="143"/>
      <c r="GX76" s="143"/>
      <c r="GY76" s="143"/>
      <c r="GZ76" s="144"/>
      <c r="HA76" s="142">
        <f>データ!$C$11</f>
        <v>41275</v>
      </c>
      <c r="HB76" s="143"/>
      <c r="HC76" s="143"/>
      <c r="HD76" s="143"/>
      <c r="HE76" s="143"/>
      <c r="HF76" s="143"/>
      <c r="HG76" s="143"/>
      <c r="HH76" s="143"/>
      <c r="HI76" s="143"/>
      <c r="HJ76" s="143"/>
      <c r="HK76" s="143"/>
      <c r="HL76" s="143"/>
      <c r="HM76" s="143"/>
      <c r="HN76" s="143"/>
      <c r="HO76" s="144"/>
      <c r="HP76" s="142">
        <f>データ!$D$11</f>
        <v>41640</v>
      </c>
      <c r="HQ76" s="143"/>
      <c r="HR76" s="143"/>
      <c r="HS76" s="143"/>
      <c r="HT76" s="143"/>
      <c r="HU76" s="143"/>
      <c r="HV76" s="143"/>
      <c r="HW76" s="143"/>
      <c r="HX76" s="143"/>
      <c r="HY76" s="143"/>
      <c r="HZ76" s="143"/>
      <c r="IA76" s="143"/>
      <c r="IB76" s="143"/>
      <c r="IC76" s="143"/>
      <c r="ID76" s="144"/>
      <c r="IE76" s="142">
        <f>データ!$E$11</f>
        <v>42005</v>
      </c>
      <c r="IF76" s="143"/>
      <c r="IG76" s="143"/>
      <c r="IH76" s="143"/>
      <c r="II76" s="143"/>
      <c r="IJ76" s="143"/>
      <c r="IK76" s="143"/>
      <c r="IL76" s="143"/>
      <c r="IM76" s="143"/>
      <c r="IN76" s="143"/>
      <c r="IO76" s="143"/>
      <c r="IP76" s="143"/>
      <c r="IQ76" s="143"/>
      <c r="IR76" s="143"/>
      <c r="IS76" s="144"/>
      <c r="IT76" s="142">
        <f>データ!$F$11</f>
        <v>42370</v>
      </c>
      <c r="IU76" s="143"/>
      <c r="IV76" s="143"/>
      <c r="IW76" s="143"/>
      <c r="IX76" s="143"/>
      <c r="IY76" s="143"/>
      <c r="IZ76" s="143"/>
      <c r="JA76" s="143"/>
      <c r="JB76" s="143"/>
      <c r="JC76" s="143"/>
      <c r="JD76" s="143"/>
      <c r="JE76" s="143"/>
      <c r="JF76" s="143"/>
      <c r="JG76" s="143"/>
      <c r="JH76" s="144"/>
      <c r="JL76" s="5"/>
      <c r="JM76" s="5"/>
      <c r="JN76" s="5"/>
      <c r="JO76" s="5"/>
      <c r="JP76" s="5"/>
      <c r="JQ76" s="5"/>
      <c r="JR76" s="5"/>
      <c r="JS76" s="5"/>
      <c r="JT76" s="5"/>
      <c r="JU76" s="5"/>
      <c r="JV76" s="5"/>
      <c r="JW76" s="5"/>
      <c r="JX76" s="5"/>
      <c r="JY76" s="5"/>
      <c r="JZ76" s="5"/>
      <c r="KA76" s="142">
        <f>データ!$B$11</f>
        <v>40909</v>
      </c>
      <c r="KB76" s="143"/>
      <c r="KC76" s="143"/>
      <c r="KD76" s="143"/>
      <c r="KE76" s="143"/>
      <c r="KF76" s="143"/>
      <c r="KG76" s="143"/>
      <c r="KH76" s="143"/>
      <c r="KI76" s="143"/>
      <c r="KJ76" s="143"/>
      <c r="KK76" s="143"/>
      <c r="KL76" s="143"/>
      <c r="KM76" s="143"/>
      <c r="KN76" s="143"/>
      <c r="KO76" s="144"/>
      <c r="KP76" s="142">
        <f>データ!$C$11</f>
        <v>41275</v>
      </c>
      <c r="KQ76" s="143"/>
      <c r="KR76" s="143"/>
      <c r="KS76" s="143"/>
      <c r="KT76" s="143"/>
      <c r="KU76" s="143"/>
      <c r="KV76" s="143"/>
      <c r="KW76" s="143"/>
      <c r="KX76" s="143"/>
      <c r="KY76" s="143"/>
      <c r="KZ76" s="143"/>
      <c r="LA76" s="143"/>
      <c r="LB76" s="143"/>
      <c r="LC76" s="143"/>
      <c r="LD76" s="144"/>
      <c r="LE76" s="142">
        <f>データ!$D$11</f>
        <v>41640</v>
      </c>
      <c r="LF76" s="143"/>
      <c r="LG76" s="143"/>
      <c r="LH76" s="143"/>
      <c r="LI76" s="143"/>
      <c r="LJ76" s="143"/>
      <c r="LK76" s="143"/>
      <c r="LL76" s="143"/>
      <c r="LM76" s="143"/>
      <c r="LN76" s="143"/>
      <c r="LO76" s="143"/>
      <c r="LP76" s="143"/>
      <c r="LQ76" s="143"/>
      <c r="LR76" s="143"/>
      <c r="LS76" s="144"/>
      <c r="LT76" s="142">
        <f>データ!$E$11</f>
        <v>42005</v>
      </c>
      <c r="LU76" s="143"/>
      <c r="LV76" s="143"/>
      <c r="LW76" s="143"/>
      <c r="LX76" s="143"/>
      <c r="LY76" s="143"/>
      <c r="LZ76" s="143"/>
      <c r="MA76" s="143"/>
      <c r="MB76" s="143"/>
      <c r="MC76" s="143"/>
      <c r="MD76" s="143"/>
      <c r="ME76" s="143"/>
      <c r="MF76" s="143"/>
      <c r="MG76" s="143"/>
      <c r="MH76" s="144"/>
      <c r="MI76" s="142">
        <f>データ!$F$11</f>
        <v>42370</v>
      </c>
      <c r="MJ76" s="143"/>
      <c r="MK76" s="143"/>
      <c r="ML76" s="143"/>
      <c r="MM76" s="143"/>
      <c r="MN76" s="143"/>
      <c r="MO76" s="143"/>
      <c r="MP76" s="143"/>
      <c r="MQ76" s="143"/>
      <c r="MR76" s="143"/>
      <c r="MS76" s="143"/>
      <c r="MT76" s="143"/>
      <c r="MU76" s="143"/>
      <c r="MV76" s="143"/>
      <c r="MW76" s="144"/>
      <c r="MX76" s="5"/>
      <c r="MY76" s="5"/>
      <c r="MZ76" s="5"/>
      <c r="NA76" s="5"/>
      <c r="NB76" s="5"/>
      <c r="NC76" s="45"/>
      <c r="ND76" s="127"/>
      <c r="NE76" s="128"/>
      <c r="NF76" s="128"/>
      <c r="NG76" s="128"/>
      <c r="NH76" s="128"/>
      <c r="NI76" s="128"/>
      <c r="NJ76" s="128"/>
      <c r="NK76" s="128"/>
      <c r="NL76" s="128"/>
      <c r="NM76" s="128"/>
      <c r="NN76" s="128"/>
      <c r="NO76" s="128"/>
      <c r="NP76" s="128"/>
      <c r="NQ76" s="128"/>
      <c r="NR76" s="129"/>
    </row>
    <row r="77" spans="1:382" ht="13.5" customHeight="1">
      <c r="A77" s="2"/>
      <c r="B77" s="23"/>
      <c r="C77" s="5"/>
      <c r="D77" s="5"/>
      <c r="E77" s="5"/>
      <c r="F77" s="5"/>
      <c r="I77" s="145" t="s">
        <v>27</v>
      </c>
      <c r="J77" s="145"/>
      <c r="K77" s="145"/>
      <c r="L77" s="145"/>
      <c r="M77" s="145"/>
      <c r="N77" s="145"/>
      <c r="O77" s="145"/>
      <c r="P77" s="145"/>
      <c r="Q77" s="145"/>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6"/>
      <c r="CW77" s="137"/>
      <c r="CX77" s="137"/>
      <c r="CY77" s="137"/>
      <c r="CZ77" s="137"/>
      <c r="DA77" s="137"/>
      <c r="DB77" s="137"/>
      <c r="DC77" s="137"/>
      <c r="DD77" s="137"/>
      <c r="DE77" s="137"/>
      <c r="DF77" s="137"/>
      <c r="DG77" s="137"/>
      <c r="DH77" s="137"/>
      <c r="DI77" s="137"/>
      <c r="DJ77" s="137"/>
      <c r="DK77" s="137"/>
      <c r="DL77" s="137"/>
      <c r="DM77" s="137"/>
      <c r="DN77" s="137"/>
      <c r="DO77" s="137"/>
      <c r="DP77" s="137"/>
      <c r="DQ77" s="137"/>
      <c r="DR77" s="137"/>
      <c r="DS77" s="137"/>
      <c r="DT77" s="137"/>
      <c r="DU77" s="137"/>
      <c r="DV77" s="137"/>
      <c r="DW77" s="137"/>
      <c r="DX77" s="137"/>
      <c r="DY77" s="137"/>
      <c r="DZ77" s="137"/>
      <c r="EA77" s="137"/>
      <c r="EB77" s="137"/>
      <c r="EC77" s="137"/>
      <c r="ED77" s="137"/>
      <c r="EE77" s="137"/>
      <c r="EF77" s="137"/>
      <c r="EG77" s="137"/>
      <c r="EH77" s="137"/>
      <c r="EI77" s="137"/>
      <c r="EJ77" s="137"/>
      <c r="EK77" s="137"/>
      <c r="EL77" s="137"/>
      <c r="EM77" s="137"/>
      <c r="EN77" s="137"/>
      <c r="EO77" s="137"/>
      <c r="EP77" s="137"/>
      <c r="EQ77" s="137"/>
      <c r="ER77" s="137"/>
      <c r="ES77" s="137"/>
      <c r="ET77" s="137"/>
      <c r="EU77" s="137"/>
      <c r="EV77" s="137"/>
      <c r="EW77" s="137"/>
      <c r="EX77" s="137"/>
      <c r="EY77" s="137"/>
      <c r="EZ77" s="137"/>
      <c r="FA77" s="137"/>
      <c r="FB77" s="137"/>
      <c r="FC77" s="137"/>
      <c r="FD77" s="137"/>
      <c r="FE77" s="137"/>
      <c r="FF77" s="137"/>
      <c r="FG77" s="137"/>
      <c r="FH77" s="137"/>
      <c r="FI77" s="137"/>
      <c r="FJ77" s="137"/>
      <c r="FK77" s="137"/>
      <c r="FL77" s="137"/>
      <c r="FM77" s="137"/>
      <c r="FN77" s="137"/>
      <c r="FO77" s="137"/>
      <c r="FP77" s="137"/>
      <c r="FQ77" s="137"/>
      <c r="FR77" s="137"/>
      <c r="FS77" s="137"/>
      <c r="FT77" s="137"/>
      <c r="FU77" s="137"/>
      <c r="FV77" s="137"/>
      <c r="FW77" s="138"/>
      <c r="FY77" s="5"/>
      <c r="FZ77" s="5"/>
      <c r="GA77" s="5"/>
      <c r="GB77" s="5"/>
      <c r="GC77" s="145" t="s">
        <v>27</v>
      </c>
      <c r="GD77" s="145"/>
      <c r="GE77" s="145"/>
      <c r="GF77" s="145"/>
      <c r="GG77" s="145"/>
      <c r="GH77" s="145"/>
      <c r="GI77" s="145"/>
      <c r="GJ77" s="145"/>
      <c r="GK77" s="145"/>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45" t="s">
        <v>27</v>
      </c>
      <c r="JS77" s="145"/>
      <c r="JT77" s="145"/>
      <c r="JU77" s="145"/>
      <c r="JV77" s="145"/>
      <c r="JW77" s="145"/>
      <c r="JX77" s="145"/>
      <c r="JY77" s="145"/>
      <c r="JZ77" s="145"/>
      <c r="KA77" s="118">
        <f>データ!CZ7</f>
        <v>3783</v>
      </c>
      <c r="KB77" s="119"/>
      <c r="KC77" s="119"/>
      <c r="KD77" s="119"/>
      <c r="KE77" s="119"/>
      <c r="KF77" s="119"/>
      <c r="KG77" s="119"/>
      <c r="KH77" s="119"/>
      <c r="KI77" s="119"/>
      <c r="KJ77" s="119"/>
      <c r="KK77" s="119"/>
      <c r="KL77" s="119"/>
      <c r="KM77" s="119"/>
      <c r="KN77" s="119"/>
      <c r="KO77" s="120"/>
      <c r="KP77" s="118">
        <f>データ!DA7</f>
        <v>3548.6</v>
      </c>
      <c r="KQ77" s="119"/>
      <c r="KR77" s="119"/>
      <c r="KS77" s="119"/>
      <c r="KT77" s="119"/>
      <c r="KU77" s="119"/>
      <c r="KV77" s="119"/>
      <c r="KW77" s="119"/>
      <c r="KX77" s="119"/>
      <c r="KY77" s="119"/>
      <c r="KZ77" s="119"/>
      <c r="LA77" s="119"/>
      <c r="LB77" s="119"/>
      <c r="LC77" s="119"/>
      <c r="LD77" s="120"/>
      <c r="LE77" s="118">
        <f>データ!DB7</f>
        <v>3389.3</v>
      </c>
      <c r="LF77" s="119"/>
      <c r="LG77" s="119"/>
      <c r="LH77" s="119"/>
      <c r="LI77" s="119"/>
      <c r="LJ77" s="119"/>
      <c r="LK77" s="119"/>
      <c r="LL77" s="119"/>
      <c r="LM77" s="119"/>
      <c r="LN77" s="119"/>
      <c r="LO77" s="119"/>
      <c r="LP77" s="119"/>
      <c r="LQ77" s="119"/>
      <c r="LR77" s="119"/>
      <c r="LS77" s="120"/>
      <c r="LT77" s="118">
        <f>データ!DC7</f>
        <v>3127.3</v>
      </c>
      <c r="LU77" s="119"/>
      <c r="LV77" s="119"/>
      <c r="LW77" s="119"/>
      <c r="LX77" s="119"/>
      <c r="LY77" s="119"/>
      <c r="LZ77" s="119"/>
      <c r="MA77" s="119"/>
      <c r="MB77" s="119"/>
      <c r="MC77" s="119"/>
      <c r="MD77" s="119"/>
      <c r="ME77" s="119"/>
      <c r="MF77" s="119"/>
      <c r="MG77" s="119"/>
      <c r="MH77" s="120"/>
      <c r="MI77" s="118">
        <f>データ!DD7</f>
        <v>2665.8</v>
      </c>
      <c r="MJ77" s="119"/>
      <c r="MK77" s="119"/>
      <c r="ML77" s="119"/>
      <c r="MM77" s="119"/>
      <c r="MN77" s="119"/>
      <c r="MO77" s="119"/>
      <c r="MP77" s="119"/>
      <c r="MQ77" s="119"/>
      <c r="MR77" s="119"/>
      <c r="MS77" s="119"/>
      <c r="MT77" s="119"/>
      <c r="MU77" s="119"/>
      <c r="MV77" s="119"/>
      <c r="MW77" s="120"/>
      <c r="MX77" s="5"/>
      <c r="MY77" s="5"/>
      <c r="MZ77" s="5"/>
      <c r="NA77" s="5"/>
      <c r="NB77" s="5"/>
      <c r="NC77" s="45"/>
      <c r="ND77" s="127"/>
      <c r="NE77" s="128"/>
      <c r="NF77" s="128"/>
      <c r="NG77" s="128"/>
      <c r="NH77" s="128"/>
      <c r="NI77" s="128"/>
      <c r="NJ77" s="128"/>
      <c r="NK77" s="128"/>
      <c r="NL77" s="128"/>
      <c r="NM77" s="128"/>
      <c r="NN77" s="128"/>
      <c r="NO77" s="128"/>
      <c r="NP77" s="128"/>
      <c r="NQ77" s="128"/>
      <c r="NR77" s="129"/>
    </row>
    <row r="78" spans="1:382" ht="13.5" customHeight="1">
      <c r="A78" s="2"/>
      <c r="B78" s="23"/>
      <c r="C78" s="5"/>
      <c r="D78" s="5"/>
      <c r="E78" s="5"/>
      <c r="F78" s="5"/>
      <c r="I78" s="145" t="s">
        <v>29</v>
      </c>
      <c r="J78" s="145"/>
      <c r="K78" s="145"/>
      <c r="L78" s="145"/>
      <c r="M78" s="145"/>
      <c r="N78" s="145"/>
      <c r="O78" s="145"/>
      <c r="P78" s="145"/>
      <c r="Q78" s="145"/>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6"/>
      <c r="CW78" s="137"/>
      <c r="CX78" s="137"/>
      <c r="CY78" s="137"/>
      <c r="CZ78" s="137"/>
      <c r="DA78" s="137"/>
      <c r="DB78" s="137"/>
      <c r="DC78" s="137"/>
      <c r="DD78" s="137"/>
      <c r="DE78" s="137"/>
      <c r="DF78" s="137"/>
      <c r="DG78" s="137"/>
      <c r="DH78" s="137"/>
      <c r="DI78" s="137"/>
      <c r="DJ78" s="137"/>
      <c r="DK78" s="137"/>
      <c r="DL78" s="137"/>
      <c r="DM78" s="137"/>
      <c r="DN78" s="137"/>
      <c r="DO78" s="137"/>
      <c r="DP78" s="137"/>
      <c r="DQ78" s="137"/>
      <c r="DR78" s="137"/>
      <c r="DS78" s="137"/>
      <c r="DT78" s="137"/>
      <c r="DU78" s="137"/>
      <c r="DV78" s="137"/>
      <c r="DW78" s="137"/>
      <c r="DX78" s="137"/>
      <c r="DY78" s="137"/>
      <c r="DZ78" s="137"/>
      <c r="EA78" s="137"/>
      <c r="EB78" s="137"/>
      <c r="EC78" s="137"/>
      <c r="ED78" s="137"/>
      <c r="EE78" s="137"/>
      <c r="EF78" s="137"/>
      <c r="EG78" s="137"/>
      <c r="EH78" s="137"/>
      <c r="EI78" s="137"/>
      <c r="EJ78" s="137"/>
      <c r="EK78" s="137"/>
      <c r="EL78" s="137"/>
      <c r="EM78" s="137"/>
      <c r="EN78" s="137"/>
      <c r="EO78" s="137"/>
      <c r="EP78" s="137"/>
      <c r="EQ78" s="137"/>
      <c r="ER78" s="137"/>
      <c r="ES78" s="137"/>
      <c r="ET78" s="137"/>
      <c r="EU78" s="137"/>
      <c r="EV78" s="137"/>
      <c r="EW78" s="137"/>
      <c r="EX78" s="137"/>
      <c r="EY78" s="137"/>
      <c r="EZ78" s="137"/>
      <c r="FA78" s="137"/>
      <c r="FB78" s="137"/>
      <c r="FC78" s="137"/>
      <c r="FD78" s="137"/>
      <c r="FE78" s="137"/>
      <c r="FF78" s="137"/>
      <c r="FG78" s="137"/>
      <c r="FH78" s="137"/>
      <c r="FI78" s="137"/>
      <c r="FJ78" s="137"/>
      <c r="FK78" s="137"/>
      <c r="FL78" s="137"/>
      <c r="FM78" s="137"/>
      <c r="FN78" s="137"/>
      <c r="FO78" s="137"/>
      <c r="FP78" s="137"/>
      <c r="FQ78" s="137"/>
      <c r="FR78" s="137"/>
      <c r="FS78" s="137"/>
      <c r="FT78" s="137"/>
      <c r="FU78" s="137"/>
      <c r="FV78" s="137"/>
      <c r="FW78" s="138"/>
      <c r="FY78" s="5"/>
      <c r="FZ78" s="5"/>
      <c r="GA78" s="5"/>
      <c r="GB78" s="5"/>
      <c r="GC78" s="145" t="s">
        <v>29</v>
      </c>
      <c r="GD78" s="145"/>
      <c r="GE78" s="145"/>
      <c r="GF78" s="145"/>
      <c r="GG78" s="145"/>
      <c r="GH78" s="145"/>
      <c r="GI78" s="145"/>
      <c r="GJ78" s="145"/>
      <c r="GK78" s="145"/>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45" t="s">
        <v>29</v>
      </c>
      <c r="JS78" s="145"/>
      <c r="JT78" s="145"/>
      <c r="JU78" s="145"/>
      <c r="JV78" s="145"/>
      <c r="JW78" s="145"/>
      <c r="JX78" s="145"/>
      <c r="JY78" s="145"/>
      <c r="JZ78" s="145"/>
      <c r="KA78" s="118">
        <f>データ!DE7</f>
        <v>425</v>
      </c>
      <c r="KB78" s="119"/>
      <c r="KC78" s="119"/>
      <c r="KD78" s="119"/>
      <c r="KE78" s="119"/>
      <c r="KF78" s="119"/>
      <c r="KG78" s="119"/>
      <c r="KH78" s="119"/>
      <c r="KI78" s="119"/>
      <c r="KJ78" s="119"/>
      <c r="KK78" s="119"/>
      <c r="KL78" s="119"/>
      <c r="KM78" s="119"/>
      <c r="KN78" s="119"/>
      <c r="KO78" s="120"/>
      <c r="KP78" s="118">
        <f>データ!DF7</f>
        <v>329.2</v>
      </c>
      <c r="KQ78" s="119"/>
      <c r="KR78" s="119"/>
      <c r="KS78" s="119"/>
      <c r="KT78" s="119"/>
      <c r="KU78" s="119"/>
      <c r="KV78" s="119"/>
      <c r="KW78" s="119"/>
      <c r="KX78" s="119"/>
      <c r="KY78" s="119"/>
      <c r="KZ78" s="119"/>
      <c r="LA78" s="119"/>
      <c r="LB78" s="119"/>
      <c r="LC78" s="119"/>
      <c r="LD78" s="120"/>
      <c r="LE78" s="118">
        <f>データ!DG7</f>
        <v>249.7</v>
      </c>
      <c r="LF78" s="119"/>
      <c r="LG78" s="119"/>
      <c r="LH78" s="119"/>
      <c r="LI78" s="119"/>
      <c r="LJ78" s="119"/>
      <c r="LK78" s="119"/>
      <c r="LL78" s="119"/>
      <c r="LM78" s="119"/>
      <c r="LN78" s="119"/>
      <c r="LO78" s="119"/>
      <c r="LP78" s="119"/>
      <c r="LQ78" s="119"/>
      <c r="LR78" s="119"/>
      <c r="LS78" s="120"/>
      <c r="LT78" s="118">
        <f>データ!DH7</f>
        <v>279.60000000000002</v>
      </c>
      <c r="LU78" s="119"/>
      <c r="LV78" s="119"/>
      <c r="LW78" s="119"/>
      <c r="LX78" s="119"/>
      <c r="LY78" s="119"/>
      <c r="LZ78" s="119"/>
      <c r="MA78" s="119"/>
      <c r="MB78" s="119"/>
      <c r="MC78" s="119"/>
      <c r="MD78" s="119"/>
      <c r="ME78" s="119"/>
      <c r="MF78" s="119"/>
      <c r="MG78" s="119"/>
      <c r="MH78" s="120"/>
      <c r="MI78" s="118">
        <f>データ!DI7</f>
        <v>236.7</v>
      </c>
      <c r="MJ78" s="119"/>
      <c r="MK78" s="119"/>
      <c r="ML78" s="119"/>
      <c r="MM78" s="119"/>
      <c r="MN78" s="119"/>
      <c r="MO78" s="119"/>
      <c r="MP78" s="119"/>
      <c r="MQ78" s="119"/>
      <c r="MR78" s="119"/>
      <c r="MS78" s="119"/>
      <c r="MT78" s="119"/>
      <c r="MU78" s="119"/>
      <c r="MV78" s="119"/>
      <c r="MW78" s="120"/>
      <c r="MX78" s="5"/>
      <c r="MY78" s="5"/>
      <c r="MZ78" s="5"/>
      <c r="NA78" s="5"/>
      <c r="NB78" s="5"/>
      <c r="NC78" s="45"/>
      <c r="ND78" s="127"/>
      <c r="NE78" s="128"/>
      <c r="NF78" s="128"/>
      <c r="NG78" s="128"/>
      <c r="NH78" s="128"/>
      <c r="NI78" s="128"/>
      <c r="NJ78" s="128"/>
      <c r="NK78" s="128"/>
      <c r="NL78" s="128"/>
      <c r="NM78" s="128"/>
      <c r="NN78" s="128"/>
      <c r="NO78" s="128"/>
      <c r="NP78" s="128"/>
      <c r="NQ78" s="128"/>
      <c r="NR78" s="129"/>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9"/>
      <c r="CW79" s="140"/>
      <c r="CX79" s="140"/>
      <c r="CY79" s="140"/>
      <c r="CZ79" s="140"/>
      <c r="DA79" s="140"/>
      <c r="DB79" s="140"/>
      <c r="DC79" s="140"/>
      <c r="DD79" s="140"/>
      <c r="DE79" s="140"/>
      <c r="DF79" s="140"/>
      <c r="DG79" s="140"/>
      <c r="DH79" s="140"/>
      <c r="DI79" s="140"/>
      <c r="DJ79" s="140"/>
      <c r="DK79" s="140"/>
      <c r="DL79" s="140"/>
      <c r="DM79" s="140"/>
      <c r="DN79" s="140"/>
      <c r="DO79" s="140"/>
      <c r="DP79" s="140"/>
      <c r="DQ79" s="140"/>
      <c r="DR79" s="140"/>
      <c r="DS79" s="140"/>
      <c r="DT79" s="140"/>
      <c r="DU79" s="140"/>
      <c r="DV79" s="140"/>
      <c r="DW79" s="140"/>
      <c r="DX79" s="140"/>
      <c r="DY79" s="140"/>
      <c r="DZ79" s="140"/>
      <c r="EA79" s="140"/>
      <c r="EB79" s="140"/>
      <c r="EC79" s="140"/>
      <c r="ED79" s="140"/>
      <c r="EE79" s="140"/>
      <c r="EF79" s="140"/>
      <c r="EG79" s="140"/>
      <c r="EH79" s="140"/>
      <c r="EI79" s="140"/>
      <c r="EJ79" s="140"/>
      <c r="EK79" s="140"/>
      <c r="EL79" s="140"/>
      <c r="EM79" s="140"/>
      <c r="EN79" s="140"/>
      <c r="EO79" s="140"/>
      <c r="EP79" s="140"/>
      <c r="EQ79" s="140"/>
      <c r="ER79" s="140"/>
      <c r="ES79" s="140"/>
      <c r="ET79" s="140"/>
      <c r="EU79" s="140"/>
      <c r="EV79" s="140"/>
      <c r="EW79" s="140"/>
      <c r="EX79" s="140"/>
      <c r="EY79" s="140"/>
      <c r="EZ79" s="140"/>
      <c r="FA79" s="140"/>
      <c r="FB79" s="140"/>
      <c r="FC79" s="140"/>
      <c r="FD79" s="140"/>
      <c r="FE79" s="140"/>
      <c r="FF79" s="140"/>
      <c r="FG79" s="140"/>
      <c r="FH79" s="140"/>
      <c r="FI79" s="140"/>
      <c r="FJ79" s="140"/>
      <c r="FK79" s="140"/>
      <c r="FL79" s="140"/>
      <c r="FM79" s="140"/>
      <c r="FN79" s="140"/>
      <c r="FO79" s="140"/>
      <c r="FP79" s="140"/>
      <c r="FQ79" s="140"/>
      <c r="FR79" s="140"/>
      <c r="FS79" s="140"/>
      <c r="FT79" s="140"/>
      <c r="FU79" s="140"/>
      <c r="FV79" s="140"/>
      <c r="FW79" s="141"/>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27"/>
      <c r="NE79" s="128"/>
      <c r="NF79" s="128"/>
      <c r="NG79" s="128"/>
      <c r="NH79" s="128"/>
      <c r="NI79" s="128"/>
      <c r="NJ79" s="128"/>
      <c r="NK79" s="128"/>
      <c r="NL79" s="128"/>
      <c r="NM79" s="128"/>
      <c r="NN79" s="128"/>
      <c r="NO79" s="128"/>
      <c r="NP79" s="128"/>
      <c r="NQ79" s="128"/>
      <c r="NR79" s="129"/>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27"/>
      <c r="NE80" s="128"/>
      <c r="NF80" s="128"/>
      <c r="NG80" s="128"/>
      <c r="NH80" s="128"/>
      <c r="NI80" s="128"/>
      <c r="NJ80" s="128"/>
      <c r="NK80" s="128"/>
      <c r="NL80" s="128"/>
      <c r="NM80" s="128"/>
      <c r="NN80" s="128"/>
      <c r="NO80" s="128"/>
      <c r="NP80" s="128"/>
      <c r="NQ80" s="128"/>
      <c r="NR80" s="129"/>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27"/>
      <c r="NE81" s="128"/>
      <c r="NF81" s="128"/>
      <c r="NG81" s="128"/>
      <c r="NH81" s="128"/>
      <c r="NI81" s="128"/>
      <c r="NJ81" s="128"/>
      <c r="NK81" s="128"/>
      <c r="NL81" s="128"/>
      <c r="NM81" s="128"/>
      <c r="NN81" s="128"/>
      <c r="NO81" s="128"/>
      <c r="NP81" s="128"/>
      <c r="NQ81" s="128"/>
      <c r="NR81" s="129"/>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30"/>
      <c r="NE82" s="131"/>
      <c r="NF82" s="131"/>
      <c r="NG82" s="131"/>
      <c r="NH82" s="131"/>
      <c r="NI82" s="131"/>
      <c r="NJ82" s="131"/>
      <c r="NK82" s="131"/>
      <c r="NL82" s="131"/>
      <c r="NM82" s="131"/>
      <c r="NN82" s="131"/>
      <c r="NO82" s="131"/>
      <c r="NP82" s="131"/>
      <c r="NQ82" s="131"/>
      <c r="NR82" s="132"/>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9" t="s">
        <v>67</v>
      </c>
      <c r="I3" s="150"/>
      <c r="J3" s="150"/>
      <c r="K3" s="150"/>
      <c r="L3" s="150"/>
      <c r="M3" s="150"/>
      <c r="N3" s="150"/>
      <c r="O3" s="150"/>
      <c r="P3" s="150"/>
      <c r="Q3" s="150"/>
      <c r="R3" s="150"/>
      <c r="S3" s="150"/>
      <c r="T3" s="150"/>
      <c r="U3" s="150"/>
      <c r="V3" s="150"/>
      <c r="W3" s="150"/>
      <c r="X3" s="150"/>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51"/>
      <c r="I4" s="152"/>
      <c r="J4" s="152"/>
      <c r="K4" s="152"/>
      <c r="L4" s="152"/>
      <c r="M4" s="152"/>
      <c r="N4" s="152"/>
      <c r="O4" s="152"/>
      <c r="P4" s="152"/>
      <c r="Q4" s="152"/>
      <c r="R4" s="152"/>
      <c r="S4" s="152"/>
      <c r="T4" s="152"/>
      <c r="U4" s="152"/>
      <c r="V4" s="152"/>
      <c r="W4" s="152"/>
      <c r="X4" s="152"/>
      <c r="Y4" s="146" t="s">
        <v>72</v>
      </c>
      <c r="Z4" s="147"/>
      <c r="AA4" s="147"/>
      <c r="AB4" s="147"/>
      <c r="AC4" s="147"/>
      <c r="AD4" s="147"/>
      <c r="AE4" s="147"/>
      <c r="AF4" s="147"/>
      <c r="AG4" s="147"/>
      <c r="AH4" s="147"/>
      <c r="AI4" s="148"/>
      <c r="AJ4" s="153" t="s">
        <v>73</v>
      </c>
      <c r="AK4" s="153"/>
      <c r="AL4" s="153"/>
      <c r="AM4" s="153"/>
      <c r="AN4" s="153"/>
      <c r="AO4" s="153"/>
      <c r="AP4" s="153"/>
      <c r="AQ4" s="153"/>
      <c r="AR4" s="153"/>
      <c r="AS4" s="153"/>
      <c r="AT4" s="153"/>
      <c r="AU4" s="154" t="s">
        <v>74</v>
      </c>
      <c r="AV4" s="153"/>
      <c r="AW4" s="153"/>
      <c r="AX4" s="153"/>
      <c r="AY4" s="153"/>
      <c r="AZ4" s="153"/>
      <c r="BA4" s="153"/>
      <c r="BB4" s="153"/>
      <c r="BC4" s="153"/>
      <c r="BD4" s="153"/>
      <c r="BE4" s="153"/>
      <c r="BF4" s="153" t="s">
        <v>75</v>
      </c>
      <c r="BG4" s="153"/>
      <c r="BH4" s="153"/>
      <c r="BI4" s="153"/>
      <c r="BJ4" s="153"/>
      <c r="BK4" s="153"/>
      <c r="BL4" s="153"/>
      <c r="BM4" s="153"/>
      <c r="BN4" s="153"/>
      <c r="BO4" s="153"/>
      <c r="BP4" s="153"/>
      <c r="BQ4" s="154" t="s">
        <v>76</v>
      </c>
      <c r="BR4" s="153"/>
      <c r="BS4" s="153"/>
      <c r="BT4" s="153"/>
      <c r="BU4" s="153"/>
      <c r="BV4" s="153"/>
      <c r="BW4" s="153"/>
      <c r="BX4" s="153"/>
      <c r="BY4" s="153"/>
      <c r="BZ4" s="153"/>
      <c r="CA4" s="153"/>
      <c r="CB4" s="153" t="s">
        <v>77</v>
      </c>
      <c r="CC4" s="153"/>
      <c r="CD4" s="153"/>
      <c r="CE4" s="153"/>
      <c r="CF4" s="153"/>
      <c r="CG4" s="153"/>
      <c r="CH4" s="153"/>
      <c r="CI4" s="153"/>
      <c r="CJ4" s="153"/>
      <c r="CK4" s="153"/>
      <c r="CL4" s="153"/>
      <c r="CM4" s="155" t="s">
        <v>78</v>
      </c>
      <c r="CN4" s="155" t="s">
        <v>79</v>
      </c>
      <c r="CO4" s="146" t="s">
        <v>80</v>
      </c>
      <c r="CP4" s="147"/>
      <c r="CQ4" s="147"/>
      <c r="CR4" s="147"/>
      <c r="CS4" s="147"/>
      <c r="CT4" s="147"/>
      <c r="CU4" s="147"/>
      <c r="CV4" s="147"/>
      <c r="CW4" s="147"/>
      <c r="CX4" s="147"/>
      <c r="CY4" s="148"/>
      <c r="CZ4" s="153" t="s">
        <v>81</v>
      </c>
      <c r="DA4" s="153"/>
      <c r="DB4" s="153"/>
      <c r="DC4" s="153"/>
      <c r="DD4" s="153"/>
      <c r="DE4" s="153"/>
      <c r="DF4" s="153"/>
      <c r="DG4" s="153"/>
      <c r="DH4" s="153"/>
      <c r="DI4" s="153"/>
      <c r="DJ4" s="153"/>
      <c r="DK4" s="146" t="s">
        <v>82</v>
      </c>
      <c r="DL4" s="147"/>
      <c r="DM4" s="147"/>
      <c r="DN4" s="147"/>
      <c r="DO4" s="147"/>
      <c r="DP4" s="147"/>
      <c r="DQ4" s="147"/>
      <c r="DR4" s="147"/>
      <c r="DS4" s="147"/>
      <c r="DT4" s="147"/>
      <c r="DU4" s="148"/>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6"/>
      <c r="CN5" s="156"/>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222119</v>
      </c>
      <c r="D6" s="61">
        <f t="shared" si="1"/>
        <v>47</v>
      </c>
      <c r="E6" s="61">
        <f t="shared" si="1"/>
        <v>14</v>
      </c>
      <c r="F6" s="61">
        <f t="shared" si="1"/>
        <v>0</v>
      </c>
      <c r="G6" s="61">
        <f t="shared" si="1"/>
        <v>1</v>
      </c>
      <c r="H6" s="61" t="str">
        <f>SUBSTITUTE(H8,"　","")</f>
        <v>静岡県磐田市</v>
      </c>
      <c r="I6" s="61" t="str">
        <f t="shared" si="1"/>
        <v>リベーラ磐田市営駐車場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届出駐車場</v>
      </c>
      <c r="Q6" s="63" t="str">
        <f t="shared" si="1"/>
        <v>立体式</v>
      </c>
      <c r="R6" s="64">
        <f t="shared" si="1"/>
        <v>10</v>
      </c>
      <c r="S6" s="63" t="str">
        <f t="shared" si="1"/>
        <v>駅</v>
      </c>
      <c r="T6" s="63" t="str">
        <f t="shared" si="1"/>
        <v>有</v>
      </c>
      <c r="U6" s="64">
        <f t="shared" si="1"/>
        <v>6131</v>
      </c>
      <c r="V6" s="64">
        <f t="shared" si="1"/>
        <v>189</v>
      </c>
      <c r="W6" s="64">
        <f t="shared" si="1"/>
        <v>200</v>
      </c>
      <c r="X6" s="63" t="str">
        <f t="shared" si="1"/>
        <v>代行制</v>
      </c>
      <c r="Y6" s="65">
        <f>IF(Y8="-",NA(),Y8)</f>
        <v>51.3</v>
      </c>
      <c r="Z6" s="65">
        <f t="shared" ref="Z6:AH6" si="2">IF(Z8="-",NA(),Z8)</f>
        <v>42.4</v>
      </c>
      <c r="AA6" s="65">
        <f t="shared" si="2"/>
        <v>41</v>
      </c>
      <c r="AB6" s="65">
        <f t="shared" si="2"/>
        <v>39.299999999999997</v>
      </c>
      <c r="AC6" s="65">
        <f t="shared" si="2"/>
        <v>37.799999999999997</v>
      </c>
      <c r="AD6" s="65">
        <f t="shared" si="2"/>
        <v>124.7</v>
      </c>
      <c r="AE6" s="65">
        <f t="shared" si="2"/>
        <v>135.6</v>
      </c>
      <c r="AF6" s="65">
        <f t="shared" si="2"/>
        <v>176.5</v>
      </c>
      <c r="AG6" s="65">
        <f t="shared" si="2"/>
        <v>231.4</v>
      </c>
      <c r="AH6" s="65">
        <f t="shared" si="2"/>
        <v>151.19999999999999</v>
      </c>
      <c r="AI6" s="62" t="str">
        <f>IF(AI8="-","",IF(AI8="-","【-】","【"&amp;SUBSTITUTE(TEXT(AI8,"#,##0.0"),"-","△")&amp;"】"))</f>
        <v>【275.4】</v>
      </c>
      <c r="AJ6" s="65">
        <f>IF(AJ8="-",NA(),AJ8)</f>
        <v>78.5</v>
      </c>
      <c r="AK6" s="65">
        <f t="shared" ref="AK6:AS6" si="3">IF(AK8="-",NA(),AK8)</f>
        <v>75.5</v>
      </c>
      <c r="AL6" s="65">
        <f t="shared" si="3"/>
        <v>75.3</v>
      </c>
      <c r="AM6" s="65">
        <f t="shared" si="3"/>
        <v>75.8</v>
      </c>
      <c r="AN6" s="65">
        <f t="shared" si="3"/>
        <v>74</v>
      </c>
      <c r="AO6" s="65">
        <f t="shared" si="3"/>
        <v>21.4</v>
      </c>
      <c r="AP6" s="65">
        <f t="shared" si="3"/>
        <v>24.8</v>
      </c>
      <c r="AQ6" s="65">
        <f t="shared" si="3"/>
        <v>20.3</v>
      </c>
      <c r="AR6" s="65">
        <f t="shared" si="3"/>
        <v>20.2</v>
      </c>
      <c r="AS6" s="65">
        <f t="shared" si="3"/>
        <v>19.8</v>
      </c>
      <c r="AT6" s="62" t="str">
        <f>IF(AT8="-","",IF(AT8="-","【-】","【"&amp;SUBSTITUTE(TEXT(AT8,"#,##0.0"),"-","△")&amp;"】"))</f>
        <v>【13.3】</v>
      </c>
      <c r="AU6" s="66">
        <f>IF(AU8="-",NA(),AU8)</f>
        <v>2027</v>
      </c>
      <c r="AV6" s="66">
        <f t="shared" ref="AV6:BD6" si="4">IF(AV8="-",NA(),AV8)</f>
        <v>1655</v>
      </c>
      <c r="AW6" s="66">
        <f t="shared" si="4"/>
        <v>1655</v>
      </c>
      <c r="AX6" s="66">
        <f t="shared" si="4"/>
        <v>1698</v>
      </c>
      <c r="AY6" s="66">
        <f t="shared" si="4"/>
        <v>1596</v>
      </c>
      <c r="AZ6" s="66">
        <f t="shared" si="4"/>
        <v>479</v>
      </c>
      <c r="BA6" s="66">
        <f t="shared" si="4"/>
        <v>364</v>
      </c>
      <c r="BB6" s="66">
        <f t="shared" si="4"/>
        <v>270</v>
      </c>
      <c r="BC6" s="66">
        <f t="shared" si="4"/>
        <v>245</v>
      </c>
      <c r="BD6" s="66">
        <f t="shared" si="4"/>
        <v>196</v>
      </c>
      <c r="BE6" s="64" t="str">
        <f>IF(BE8="-","",IF(BE8="-","【-】","【"&amp;SUBSTITUTE(TEXT(BE8,"#,##0"),"-","△")&amp;"】"))</f>
        <v>【140】</v>
      </c>
      <c r="BF6" s="65">
        <f>IF(BF8="-",NA(),BF8)</f>
        <v>-56.2</v>
      </c>
      <c r="BG6" s="65">
        <f t="shared" ref="BG6:BO6" si="5">IF(BG8="-",NA(),BG8)</f>
        <v>10.1</v>
      </c>
      <c r="BH6" s="65">
        <f t="shared" si="5"/>
        <v>6.8</v>
      </c>
      <c r="BI6" s="65">
        <f t="shared" si="5"/>
        <v>3.3</v>
      </c>
      <c r="BJ6" s="65">
        <f t="shared" si="5"/>
        <v>13.7</v>
      </c>
      <c r="BK6" s="65">
        <f t="shared" si="5"/>
        <v>31.4</v>
      </c>
      <c r="BL6" s="65">
        <f t="shared" si="5"/>
        <v>34</v>
      </c>
      <c r="BM6" s="65">
        <f t="shared" si="5"/>
        <v>31.1</v>
      </c>
      <c r="BN6" s="65">
        <f t="shared" si="5"/>
        <v>31.8</v>
      </c>
      <c r="BO6" s="65">
        <f t="shared" si="5"/>
        <v>22.6</v>
      </c>
      <c r="BP6" s="62" t="str">
        <f>IF(BP8="-","",IF(BP8="-","【-】","【"&amp;SUBSTITUTE(TEXT(BP8,"#,##0.0"),"-","△")&amp;"】"))</f>
        <v>【45.2】</v>
      </c>
      <c r="BQ6" s="66">
        <f>IF(BQ8="-",NA(),BQ8)</f>
        <v>-10447</v>
      </c>
      <c r="BR6" s="66">
        <f t="shared" ref="BR6:BZ6" si="6">IF(BR8="-",NA(),BR8)</f>
        <v>2894</v>
      </c>
      <c r="BS6" s="66">
        <f t="shared" si="6"/>
        <v>2525</v>
      </c>
      <c r="BT6" s="66">
        <f t="shared" si="6"/>
        <v>657</v>
      </c>
      <c r="BU6" s="66">
        <f t="shared" si="6"/>
        <v>2918</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238</v>
      </c>
      <c r="CN6" s="64">
        <f t="shared" si="7"/>
        <v>44000</v>
      </c>
      <c r="CO6" s="65"/>
      <c r="CP6" s="65"/>
      <c r="CQ6" s="65"/>
      <c r="CR6" s="65"/>
      <c r="CS6" s="65"/>
      <c r="CT6" s="65"/>
      <c r="CU6" s="65"/>
      <c r="CV6" s="65"/>
      <c r="CW6" s="65"/>
      <c r="CX6" s="65"/>
      <c r="CY6" s="62" t="s">
        <v>111</v>
      </c>
      <c r="CZ6" s="65">
        <f>IF(CZ8="-",NA(),CZ8)</f>
        <v>3783</v>
      </c>
      <c r="DA6" s="65">
        <f t="shared" ref="DA6:DI6" si="8">IF(DA8="-",NA(),DA8)</f>
        <v>3548.6</v>
      </c>
      <c r="DB6" s="65">
        <f t="shared" si="8"/>
        <v>3389.3</v>
      </c>
      <c r="DC6" s="65">
        <f t="shared" si="8"/>
        <v>3127.3</v>
      </c>
      <c r="DD6" s="65">
        <f t="shared" si="8"/>
        <v>2665.8</v>
      </c>
      <c r="DE6" s="65">
        <f t="shared" si="8"/>
        <v>425</v>
      </c>
      <c r="DF6" s="65">
        <f t="shared" si="8"/>
        <v>329.2</v>
      </c>
      <c r="DG6" s="65">
        <f t="shared" si="8"/>
        <v>249.7</v>
      </c>
      <c r="DH6" s="65">
        <f t="shared" si="8"/>
        <v>279.60000000000002</v>
      </c>
      <c r="DI6" s="65">
        <f t="shared" si="8"/>
        <v>236.7</v>
      </c>
      <c r="DJ6" s="62" t="str">
        <f>IF(DJ8="-","",IF(DJ8="-","【-】","【"&amp;SUBSTITUTE(TEXT(DJ8,"#,##0.0"),"-","△")&amp;"】"))</f>
        <v>【122.6】</v>
      </c>
      <c r="DK6" s="65">
        <f>IF(DK8="-",NA(),DK8)</f>
        <v>52.9</v>
      </c>
      <c r="DL6" s="65">
        <f t="shared" ref="DL6:DT6" si="9">IF(DL8="-",NA(),DL8)</f>
        <v>53.4</v>
      </c>
      <c r="DM6" s="65">
        <f t="shared" si="9"/>
        <v>53.4</v>
      </c>
      <c r="DN6" s="65">
        <f t="shared" si="9"/>
        <v>52.9</v>
      </c>
      <c r="DO6" s="65">
        <f t="shared" si="9"/>
        <v>54.5</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c r="A7" s="50" t="s">
        <v>112</v>
      </c>
      <c r="B7" s="61">
        <f t="shared" ref="B7:X7" si="10">B8</f>
        <v>2016</v>
      </c>
      <c r="C7" s="61">
        <f t="shared" si="10"/>
        <v>222119</v>
      </c>
      <c r="D7" s="61">
        <f t="shared" si="10"/>
        <v>47</v>
      </c>
      <c r="E7" s="61">
        <f t="shared" si="10"/>
        <v>14</v>
      </c>
      <c r="F7" s="61">
        <f t="shared" si="10"/>
        <v>0</v>
      </c>
      <c r="G7" s="61">
        <f t="shared" si="10"/>
        <v>1</v>
      </c>
      <c r="H7" s="61" t="str">
        <f t="shared" si="10"/>
        <v>静岡県　磐田市</v>
      </c>
      <c r="I7" s="61" t="str">
        <f t="shared" si="10"/>
        <v>リベーラ磐田市営駐車場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届出駐車場</v>
      </c>
      <c r="Q7" s="63" t="str">
        <f t="shared" si="10"/>
        <v>立体式</v>
      </c>
      <c r="R7" s="64">
        <f t="shared" si="10"/>
        <v>10</v>
      </c>
      <c r="S7" s="63" t="str">
        <f t="shared" si="10"/>
        <v>駅</v>
      </c>
      <c r="T7" s="63" t="str">
        <f t="shared" si="10"/>
        <v>有</v>
      </c>
      <c r="U7" s="64">
        <f t="shared" si="10"/>
        <v>6131</v>
      </c>
      <c r="V7" s="64">
        <f t="shared" si="10"/>
        <v>189</v>
      </c>
      <c r="W7" s="64">
        <f t="shared" si="10"/>
        <v>200</v>
      </c>
      <c r="X7" s="63" t="str">
        <f t="shared" si="10"/>
        <v>代行制</v>
      </c>
      <c r="Y7" s="65">
        <f>Y8</f>
        <v>51.3</v>
      </c>
      <c r="Z7" s="65">
        <f t="shared" ref="Z7:AH7" si="11">Z8</f>
        <v>42.4</v>
      </c>
      <c r="AA7" s="65">
        <f t="shared" si="11"/>
        <v>41</v>
      </c>
      <c r="AB7" s="65">
        <f t="shared" si="11"/>
        <v>39.299999999999997</v>
      </c>
      <c r="AC7" s="65">
        <f t="shared" si="11"/>
        <v>37.799999999999997</v>
      </c>
      <c r="AD7" s="65">
        <f t="shared" si="11"/>
        <v>124.7</v>
      </c>
      <c r="AE7" s="65">
        <f t="shared" si="11"/>
        <v>135.6</v>
      </c>
      <c r="AF7" s="65">
        <f t="shared" si="11"/>
        <v>176.5</v>
      </c>
      <c r="AG7" s="65">
        <f t="shared" si="11"/>
        <v>231.4</v>
      </c>
      <c r="AH7" s="65">
        <f t="shared" si="11"/>
        <v>151.19999999999999</v>
      </c>
      <c r="AI7" s="62"/>
      <c r="AJ7" s="65">
        <f>AJ8</f>
        <v>78.5</v>
      </c>
      <c r="AK7" s="65">
        <f t="shared" ref="AK7:AS7" si="12">AK8</f>
        <v>75.5</v>
      </c>
      <c r="AL7" s="65">
        <f t="shared" si="12"/>
        <v>75.3</v>
      </c>
      <c r="AM7" s="65">
        <f t="shared" si="12"/>
        <v>75.8</v>
      </c>
      <c r="AN7" s="65">
        <f t="shared" si="12"/>
        <v>74</v>
      </c>
      <c r="AO7" s="65">
        <f t="shared" si="12"/>
        <v>21.4</v>
      </c>
      <c r="AP7" s="65">
        <f t="shared" si="12"/>
        <v>24.8</v>
      </c>
      <c r="AQ7" s="65">
        <f t="shared" si="12"/>
        <v>20.3</v>
      </c>
      <c r="AR7" s="65">
        <f t="shared" si="12"/>
        <v>20.2</v>
      </c>
      <c r="AS7" s="65">
        <f t="shared" si="12"/>
        <v>19.8</v>
      </c>
      <c r="AT7" s="62"/>
      <c r="AU7" s="66">
        <f>AU8</f>
        <v>2027</v>
      </c>
      <c r="AV7" s="66">
        <f t="shared" ref="AV7:BD7" si="13">AV8</f>
        <v>1655</v>
      </c>
      <c r="AW7" s="66">
        <f t="shared" si="13"/>
        <v>1655</v>
      </c>
      <c r="AX7" s="66">
        <f t="shared" si="13"/>
        <v>1698</v>
      </c>
      <c r="AY7" s="66">
        <f t="shared" si="13"/>
        <v>1596</v>
      </c>
      <c r="AZ7" s="66">
        <f t="shared" si="13"/>
        <v>479</v>
      </c>
      <c r="BA7" s="66">
        <f t="shared" si="13"/>
        <v>364</v>
      </c>
      <c r="BB7" s="66">
        <f t="shared" si="13"/>
        <v>270</v>
      </c>
      <c r="BC7" s="66">
        <f t="shared" si="13"/>
        <v>245</v>
      </c>
      <c r="BD7" s="66">
        <f t="shared" si="13"/>
        <v>196</v>
      </c>
      <c r="BE7" s="64"/>
      <c r="BF7" s="65">
        <f>BF8</f>
        <v>-56.2</v>
      </c>
      <c r="BG7" s="65">
        <f t="shared" ref="BG7:BO7" si="14">BG8</f>
        <v>10.1</v>
      </c>
      <c r="BH7" s="65">
        <f t="shared" si="14"/>
        <v>6.8</v>
      </c>
      <c r="BI7" s="65">
        <f t="shared" si="14"/>
        <v>3.3</v>
      </c>
      <c r="BJ7" s="65">
        <f t="shared" si="14"/>
        <v>13.7</v>
      </c>
      <c r="BK7" s="65">
        <f t="shared" si="14"/>
        <v>31.4</v>
      </c>
      <c r="BL7" s="65">
        <f t="shared" si="14"/>
        <v>34</v>
      </c>
      <c r="BM7" s="65">
        <f t="shared" si="14"/>
        <v>31.1</v>
      </c>
      <c r="BN7" s="65">
        <f t="shared" si="14"/>
        <v>31.8</v>
      </c>
      <c r="BO7" s="65">
        <f t="shared" si="14"/>
        <v>22.6</v>
      </c>
      <c r="BP7" s="62"/>
      <c r="BQ7" s="66">
        <f>BQ8</f>
        <v>-10447</v>
      </c>
      <c r="BR7" s="66">
        <f t="shared" ref="BR7:BZ7" si="15">BR8</f>
        <v>2894</v>
      </c>
      <c r="BS7" s="66">
        <f t="shared" si="15"/>
        <v>2525</v>
      </c>
      <c r="BT7" s="66">
        <f t="shared" si="15"/>
        <v>657</v>
      </c>
      <c r="BU7" s="66">
        <f t="shared" si="15"/>
        <v>2918</v>
      </c>
      <c r="BV7" s="66">
        <f t="shared" si="15"/>
        <v>38927</v>
      </c>
      <c r="BW7" s="66">
        <f t="shared" si="15"/>
        <v>40152</v>
      </c>
      <c r="BX7" s="66">
        <f t="shared" si="15"/>
        <v>44479</v>
      </c>
      <c r="BY7" s="66">
        <f t="shared" si="15"/>
        <v>37335</v>
      </c>
      <c r="BZ7" s="66">
        <f t="shared" si="15"/>
        <v>30964</v>
      </c>
      <c r="CA7" s="64"/>
      <c r="CB7" s="65" t="s">
        <v>113</v>
      </c>
      <c r="CC7" s="65" t="s">
        <v>113</v>
      </c>
      <c r="CD7" s="65" t="s">
        <v>113</v>
      </c>
      <c r="CE7" s="65" t="s">
        <v>113</v>
      </c>
      <c r="CF7" s="65" t="s">
        <v>113</v>
      </c>
      <c r="CG7" s="65" t="s">
        <v>113</v>
      </c>
      <c r="CH7" s="65" t="s">
        <v>113</v>
      </c>
      <c r="CI7" s="65" t="s">
        <v>113</v>
      </c>
      <c r="CJ7" s="65" t="s">
        <v>113</v>
      </c>
      <c r="CK7" s="65" t="s">
        <v>110</v>
      </c>
      <c r="CL7" s="62"/>
      <c r="CM7" s="64">
        <f>CM8</f>
        <v>238</v>
      </c>
      <c r="CN7" s="64">
        <f>CN8</f>
        <v>44000</v>
      </c>
      <c r="CO7" s="65" t="s">
        <v>113</v>
      </c>
      <c r="CP7" s="65" t="s">
        <v>113</v>
      </c>
      <c r="CQ7" s="65" t="s">
        <v>113</v>
      </c>
      <c r="CR7" s="65" t="s">
        <v>113</v>
      </c>
      <c r="CS7" s="65" t="s">
        <v>113</v>
      </c>
      <c r="CT7" s="65" t="s">
        <v>113</v>
      </c>
      <c r="CU7" s="65" t="s">
        <v>113</v>
      </c>
      <c r="CV7" s="65" t="s">
        <v>113</v>
      </c>
      <c r="CW7" s="65" t="s">
        <v>113</v>
      </c>
      <c r="CX7" s="65" t="s">
        <v>110</v>
      </c>
      <c r="CY7" s="62"/>
      <c r="CZ7" s="65">
        <f>CZ8</f>
        <v>3783</v>
      </c>
      <c r="DA7" s="65">
        <f t="shared" ref="DA7:DI7" si="16">DA8</f>
        <v>3548.6</v>
      </c>
      <c r="DB7" s="65">
        <f t="shared" si="16"/>
        <v>3389.3</v>
      </c>
      <c r="DC7" s="65">
        <f t="shared" si="16"/>
        <v>3127.3</v>
      </c>
      <c r="DD7" s="65">
        <f t="shared" si="16"/>
        <v>2665.8</v>
      </c>
      <c r="DE7" s="65">
        <f t="shared" si="16"/>
        <v>425</v>
      </c>
      <c r="DF7" s="65">
        <f t="shared" si="16"/>
        <v>329.2</v>
      </c>
      <c r="DG7" s="65">
        <f t="shared" si="16"/>
        <v>249.7</v>
      </c>
      <c r="DH7" s="65">
        <f t="shared" si="16"/>
        <v>279.60000000000002</v>
      </c>
      <c r="DI7" s="65">
        <f t="shared" si="16"/>
        <v>236.7</v>
      </c>
      <c r="DJ7" s="62"/>
      <c r="DK7" s="65">
        <f>DK8</f>
        <v>52.9</v>
      </c>
      <c r="DL7" s="65">
        <f t="shared" ref="DL7:DT7" si="17">DL8</f>
        <v>53.4</v>
      </c>
      <c r="DM7" s="65">
        <f t="shared" si="17"/>
        <v>53.4</v>
      </c>
      <c r="DN7" s="65">
        <f t="shared" si="17"/>
        <v>52.9</v>
      </c>
      <c r="DO7" s="65">
        <f t="shared" si="17"/>
        <v>54.5</v>
      </c>
      <c r="DP7" s="65">
        <f t="shared" si="17"/>
        <v>128.80000000000001</v>
      </c>
      <c r="DQ7" s="65">
        <f t="shared" si="17"/>
        <v>129.9</v>
      </c>
      <c r="DR7" s="65">
        <f t="shared" si="17"/>
        <v>131.6</v>
      </c>
      <c r="DS7" s="65">
        <f t="shared" si="17"/>
        <v>134.19999999999999</v>
      </c>
      <c r="DT7" s="65">
        <f t="shared" si="17"/>
        <v>134.4</v>
      </c>
      <c r="DU7" s="62"/>
    </row>
    <row r="8" spans="1:125" s="67" customFormat="1">
      <c r="A8" s="50"/>
      <c r="B8" s="68">
        <v>2016</v>
      </c>
      <c r="C8" s="68">
        <v>222119</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10</v>
      </c>
      <c r="S8" s="70" t="s">
        <v>123</v>
      </c>
      <c r="T8" s="70" t="s">
        <v>124</v>
      </c>
      <c r="U8" s="71">
        <v>6131</v>
      </c>
      <c r="V8" s="71">
        <v>189</v>
      </c>
      <c r="W8" s="71">
        <v>200</v>
      </c>
      <c r="X8" s="70" t="s">
        <v>125</v>
      </c>
      <c r="Y8" s="72">
        <v>51.3</v>
      </c>
      <c r="Z8" s="72">
        <v>42.4</v>
      </c>
      <c r="AA8" s="72">
        <v>41</v>
      </c>
      <c r="AB8" s="72">
        <v>39.299999999999997</v>
      </c>
      <c r="AC8" s="72">
        <v>37.799999999999997</v>
      </c>
      <c r="AD8" s="72">
        <v>124.7</v>
      </c>
      <c r="AE8" s="72">
        <v>135.6</v>
      </c>
      <c r="AF8" s="72">
        <v>176.5</v>
      </c>
      <c r="AG8" s="72">
        <v>231.4</v>
      </c>
      <c r="AH8" s="72">
        <v>151.19999999999999</v>
      </c>
      <c r="AI8" s="69">
        <v>275.39999999999998</v>
      </c>
      <c r="AJ8" s="72">
        <v>78.5</v>
      </c>
      <c r="AK8" s="72">
        <v>75.5</v>
      </c>
      <c r="AL8" s="72">
        <v>75.3</v>
      </c>
      <c r="AM8" s="72">
        <v>75.8</v>
      </c>
      <c r="AN8" s="72">
        <v>74</v>
      </c>
      <c r="AO8" s="72">
        <v>21.4</v>
      </c>
      <c r="AP8" s="72">
        <v>24.8</v>
      </c>
      <c r="AQ8" s="72">
        <v>20.3</v>
      </c>
      <c r="AR8" s="72">
        <v>20.2</v>
      </c>
      <c r="AS8" s="72">
        <v>19.8</v>
      </c>
      <c r="AT8" s="69">
        <v>13.3</v>
      </c>
      <c r="AU8" s="73">
        <v>2027</v>
      </c>
      <c r="AV8" s="73">
        <v>1655</v>
      </c>
      <c r="AW8" s="73">
        <v>1655</v>
      </c>
      <c r="AX8" s="73">
        <v>1698</v>
      </c>
      <c r="AY8" s="73">
        <v>1596</v>
      </c>
      <c r="AZ8" s="73">
        <v>479</v>
      </c>
      <c r="BA8" s="73">
        <v>364</v>
      </c>
      <c r="BB8" s="73">
        <v>270</v>
      </c>
      <c r="BC8" s="73">
        <v>245</v>
      </c>
      <c r="BD8" s="73">
        <v>196</v>
      </c>
      <c r="BE8" s="73">
        <v>140</v>
      </c>
      <c r="BF8" s="72">
        <v>-56.2</v>
      </c>
      <c r="BG8" s="72">
        <v>10.1</v>
      </c>
      <c r="BH8" s="72">
        <v>6.8</v>
      </c>
      <c r="BI8" s="72">
        <v>3.3</v>
      </c>
      <c r="BJ8" s="72">
        <v>13.7</v>
      </c>
      <c r="BK8" s="72">
        <v>31.4</v>
      </c>
      <c r="BL8" s="72">
        <v>34</v>
      </c>
      <c r="BM8" s="72">
        <v>31.1</v>
      </c>
      <c r="BN8" s="72">
        <v>31.8</v>
      </c>
      <c r="BO8" s="72">
        <v>22.6</v>
      </c>
      <c r="BP8" s="69">
        <v>45.2</v>
      </c>
      <c r="BQ8" s="73">
        <v>-10447</v>
      </c>
      <c r="BR8" s="73">
        <v>2894</v>
      </c>
      <c r="BS8" s="73">
        <v>2525</v>
      </c>
      <c r="BT8" s="74">
        <v>657</v>
      </c>
      <c r="BU8" s="74">
        <v>2918</v>
      </c>
      <c r="BV8" s="73">
        <v>38927</v>
      </c>
      <c r="BW8" s="73">
        <v>40152</v>
      </c>
      <c r="BX8" s="73">
        <v>44479</v>
      </c>
      <c r="BY8" s="73">
        <v>37335</v>
      </c>
      <c r="BZ8" s="73">
        <v>30964</v>
      </c>
      <c r="CA8" s="71">
        <v>19129</v>
      </c>
      <c r="CB8" s="72" t="s">
        <v>118</v>
      </c>
      <c r="CC8" s="72" t="s">
        <v>118</v>
      </c>
      <c r="CD8" s="72" t="s">
        <v>118</v>
      </c>
      <c r="CE8" s="72" t="s">
        <v>118</v>
      </c>
      <c r="CF8" s="72" t="s">
        <v>118</v>
      </c>
      <c r="CG8" s="72" t="s">
        <v>118</v>
      </c>
      <c r="CH8" s="72" t="s">
        <v>118</v>
      </c>
      <c r="CI8" s="72" t="s">
        <v>118</v>
      </c>
      <c r="CJ8" s="72" t="s">
        <v>118</v>
      </c>
      <c r="CK8" s="72" t="s">
        <v>118</v>
      </c>
      <c r="CL8" s="69" t="s">
        <v>118</v>
      </c>
      <c r="CM8" s="71">
        <v>238</v>
      </c>
      <c r="CN8" s="71">
        <v>44000</v>
      </c>
      <c r="CO8" s="72" t="s">
        <v>118</v>
      </c>
      <c r="CP8" s="72" t="s">
        <v>118</v>
      </c>
      <c r="CQ8" s="72" t="s">
        <v>118</v>
      </c>
      <c r="CR8" s="72" t="s">
        <v>118</v>
      </c>
      <c r="CS8" s="72" t="s">
        <v>118</v>
      </c>
      <c r="CT8" s="72" t="s">
        <v>118</v>
      </c>
      <c r="CU8" s="72" t="s">
        <v>118</v>
      </c>
      <c r="CV8" s="72" t="s">
        <v>118</v>
      </c>
      <c r="CW8" s="72" t="s">
        <v>118</v>
      </c>
      <c r="CX8" s="72" t="s">
        <v>118</v>
      </c>
      <c r="CY8" s="69" t="s">
        <v>118</v>
      </c>
      <c r="CZ8" s="72">
        <v>3783</v>
      </c>
      <c r="DA8" s="72">
        <v>3548.6</v>
      </c>
      <c r="DB8" s="72">
        <v>3389.3</v>
      </c>
      <c r="DC8" s="72">
        <v>3127.3</v>
      </c>
      <c r="DD8" s="72">
        <v>2665.8</v>
      </c>
      <c r="DE8" s="72">
        <v>425</v>
      </c>
      <c r="DF8" s="72">
        <v>329.2</v>
      </c>
      <c r="DG8" s="72">
        <v>249.7</v>
      </c>
      <c r="DH8" s="72">
        <v>279.60000000000002</v>
      </c>
      <c r="DI8" s="72">
        <v>236.7</v>
      </c>
      <c r="DJ8" s="69">
        <v>122.6</v>
      </c>
      <c r="DK8" s="72">
        <v>52.9</v>
      </c>
      <c r="DL8" s="72">
        <v>53.4</v>
      </c>
      <c r="DM8" s="72">
        <v>53.4</v>
      </c>
      <c r="DN8" s="72">
        <v>52.9</v>
      </c>
      <c r="DO8" s="72">
        <v>54.5</v>
      </c>
      <c r="DP8" s="72">
        <v>128.80000000000001</v>
      </c>
      <c r="DQ8" s="72">
        <v>129.9</v>
      </c>
      <c r="DR8" s="72">
        <v>131.6</v>
      </c>
      <c r="DS8" s="72">
        <v>134.19999999999999</v>
      </c>
      <c r="DT8" s="72">
        <v>134.4</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